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DISCOUNT" sheetId="1" r:id="rId1"/>
    <sheet name="EQUAL STD" sheetId="2" r:id="rId2"/>
    <sheet name="EQUAL XS" sheetId="3" r:id="rId3"/>
    <sheet name="REDUCERS STD" sheetId="4" r:id="rId4"/>
    <sheet name="REDUCERS XS" sheetId="5" r:id="rId5"/>
  </sheets>
  <definedNames>
    <definedName name="_xlnm.Print_Area" localSheetId="0">'DISCOUNT'!$D$2:$L$45</definedName>
    <definedName name="_xlnm.Print_Area" localSheetId="1">'EQUAL STD'!$D$2:$P$40</definedName>
    <definedName name="_xlnm.Print_Area" localSheetId="2">'EQUAL XS'!$D$2:$P$40</definedName>
    <definedName name="_xlnm.Print_Area" localSheetId="3">'REDUCERS STD'!$D$2:$O$59</definedName>
    <definedName name="_xlnm.Print_Area" localSheetId="4">'REDUCERS XS'!$D$2:$O$59</definedName>
  </definedNames>
  <calcPr fullCalcOnLoad="1"/>
</workbook>
</file>

<file path=xl/comments2.xml><?xml version="1.0" encoding="utf-8"?>
<comments xmlns="http://schemas.openxmlformats.org/spreadsheetml/2006/main">
  <authors>
    <author>Mirek Nowak</author>
  </authors>
  <commentList>
    <comment ref="AD34" authorId="0">
      <text>
        <r>
          <rPr>
            <b/>
            <sz val="9"/>
            <rFont val="Tahoma"/>
            <family val="2"/>
          </rPr>
          <t>Mirek Nowak:</t>
        </r>
        <r>
          <rPr>
            <sz val="9"/>
            <rFont val="Tahoma"/>
            <family val="2"/>
          </rPr>
          <t xml:space="preserve">
NEW MARLA PRICE 94.32</t>
        </r>
      </text>
    </comment>
    <comment ref="AC35" authorId="0">
      <text>
        <r>
          <rPr>
            <b/>
            <sz val="9"/>
            <rFont val="Tahoma"/>
            <family val="2"/>
          </rPr>
          <t>Mirek Nowak:</t>
        </r>
        <r>
          <rPr>
            <sz val="9"/>
            <rFont val="Tahoma"/>
            <family val="2"/>
          </rPr>
          <t xml:space="preserve">
NEW MARLA PRICE 325.2</t>
        </r>
      </text>
    </comment>
  </commentList>
</comments>
</file>

<file path=xl/comments4.xml><?xml version="1.0" encoding="utf-8"?>
<comments xmlns="http://schemas.openxmlformats.org/spreadsheetml/2006/main">
  <authors>
    <author>Mirek Nowak</author>
  </authors>
  <commentList>
    <comment ref="V28" authorId="0">
      <text>
        <r>
          <rPr>
            <b/>
            <sz val="9"/>
            <rFont val="Tahoma"/>
            <family val="2"/>
          </rPr>
          <t>Mirek Nowak:</t>
        </r>
        <r>
          <rPr>
            <sz val="9"/>
            <rFont val="Tahoma"/>
            <family val="2"/>
          </rPr>
          <t xml:space="preserve">
NEW MARLA PRICE 20.98</t>
        </r>
      </text>
    </comment>
    <comment ref="T33" authorId="0">
      <text>
        <r>
          <rPr>
            <b/>
            <sz val="9"/>
            <rFont val="Tahoma"/>
            <family val="2"/>
          </rPr>
          <t>Mirek Nowak:</t>
        </r>
        <r>
          <rPr>
            <sz val="9"/>
            <rFont val="Tahoma"/>
            <family val="2"/>
          </rPr>
          <t xml:space="preserve">
NEW MARLA PRICE 25.19</t>
        </r>
      </text>
    </comment>
    <comment ref="AB29" authorId="0">
      <text>
        <r>
          <rPr>
            <b/>
            <sz val="9"/>
            <rFont val="Tahoma"/>
            <family val="2"/>
          </rPr>
          <t>Mirek Nowak:</t>
        </r>
        <r>
          <rPr>
            <sz val="9"/>
            <rFont val="Tahoma"/>
            <family val="2"/>
          </rPr>
          <t xml:space="preserve">
NEW MARLA PRICE 306.11</t>
        </r>
      </text>
    </comment>
    <comment ref="AB33" authorId="0">
      <text>
        <r>
          <rPr>
            <b/>
            <sz val="9"/>
            <rFont val="Tahoma"/>
            <family val="2"/>
          </rPr>
          <t>Mirek Nowak:</t>
        </r>
        <r>
          <rPr>
            <sz val="9"/>
            <rFont val="Tahoma"/>
            <family val="2"/>
          </rPr>
          <t xml:space="preserve">
NEW MARLA PRICE 500.00</t>
        </r>
      </text>
    </comment>
    <comment ref="AB34" authorId="0">
      <text>
        <r>
          <rPr>
            <b/>
            <sz val="9"/>
            <rFont val="Tahoma"/>
            <family val="2"/>
          </rPr>
          <t>Mirek Nowak:</t>
        </r>
        <r>
          <rPr>
            <sz val="9"/>
            <rFont val="Tahoma"/>
            <family val="2"/>
          </rPr>
          <t xml:space="preserve">
NEW MARLA PRICE 380.00</t>
        </r>
      </text>
    </comment>
    <comment ref="AB35" authorId="0">
      <text>
        <r>
          <rPr>
            <b/>
            <sz val="9"/>
            <rFont val="Tahoma"/>
            <family val="2"/>
          </rPr>
          <t>Mirek Nowak:</t>
        </r>
        <r>
          <rPr>
            <sz val="9"/>
            <rFont val="Tahoma"/>
            <family val="2"/>
          </rPr>
          <t xml:space="preserve">
NEW MARLA PRCE 361.00</t>
        </r>
      </text>
    </comment>
  </commentList>
</comments>
</file>

<file path=xl/sharedStrings.xml><?xml version="1.0" encoding="utf-8"?>
<sst xmlns="http://schemas.openxmlformats.org/spreadsheetml/2006/main" count="1646" uniqueCount="132">
  <si>
    <t>GELDBACH UK LTD</t>
  </si>
  <si>
    <t>UNIT 1, PARK LANE INDUSTRIAL ESTATE, OLDBURY, WEST MIDLANDS, ENGLAND. B69 4JX</t>
  </si>
  <si>
    <t>TEL: +44(0)121 541 1717 FAX: +44(0)121 552 8935</t>
  </si>
  <si>
    <t>1/2"</t>
  </si>
  <si>
    <t>3/4"</t>
  </si>
  <si>
    <t>1"</t>
  </si>
  <si>
    <t>1.1/4"</t>
  </si>
  <si>
    <t>1.1/2"</t>
  </si>
  <si>
    <t>2"</t>
  </si>
  <si>
    <t>2.1/2"</t>
  </si>
  <si>
    <t>3"</t>
  </si>
  <si>
    <t>4"</t>
  </si>
  <si>
    <t>CAPS</t>
  </si>
  <si>
    <t>TO SHOW ALL PRICES WITH A % DISCOUNT, ENTER THE DISCOUNT PERCENTAGE IN THE APPROPRIATE BOX</t>
  </si>
  <si>
    <t>BELOW AND ALL RELEVANT PRICES WILL CHANGE ACCORDINGLY</t>
  </si>
  <si>
    <t xml:space="preserve"> </t>
  </si>
  <si>
    <t>MM</t>
  </si>
  <si>
    <t>ELBOWS</t>
  </si>
  <si>
    <r>
      <t>45</t>
    </r>
    <r>
      <rPr>
        <b/>
        <sz val="9"/>
        <rFont val="Calibri"/>
        <family val="2"/>
      </rPr>
      <t>°</t>
    </r>
  </si>
  <si>
    <t>90°</t>
  </si>
  <si>
    <t>180°</t>
  </si>
  <si>
    <t>BENDS</t>
  </si>
  <si>
    <t>NOM BORE</t>
  </si>
  <si>
    <t>INS</t>
  </si>
  <si>
    <t>3.1/2"</t>
  </si>
  <si>
    <t>5"</t>
  </si>
  <si>
    <t>6"</t>
  </si>
  <si>
    <t>8"</t>
  </si>
  <si>
    <t>10"</t>
  </si>
  <si>
    <t>12"</t>
  </si>
  <si>
    <t>14"</t>
  </si>
  <si>
    <t>16"</t>
  </si>
  <si>
    <t>WALL THICKNESS</t>
  </si>
  <si>
    <t>EQUAL TEES</t>
  </si>
  <si>
    <t>POA</t>
  </si>
  <si>
    <t>NOMINAL BORE</t>
  </si>
  <si>
    <t>REDUCERS</t>
  </si>
  <si>
    <t>CON</t>
  </si>
  <si>
    <t>ECC</t>
  </si>
  <si>
    <t>REDUCING</t>
  </si>
  <si>
    <t>TEES</t>
  </si>
  <si>
    <t>x 3/4"</t>
  </si>
  <si>
    <t>x 1.1/4"</t>
  </si>
  <si>
    <t xml:space="preserve">3/4" </t>
  </si>
  <si>
    <t>x 1/2"</t>
  </si>
  <si>
    <t>x 1"</t>
  </si>
  <si>
    <t>x 1.1/2"</t>
  </si>
  <si>
    <t>x 2"</t>
  </si>
  <si>
    <t>x2.1/2"</t>
  </si>
  <si>
    <t>x 3"</t>
  </si>
  <si>
    <t>x 2.1/2"</t>
  </si>
  <si>
    <t>25 x 15</t>
  </si>
  <si>
    <t>32 x 15</t>
  </si>
  <si>
    <t>40 x 15</t>
  </si>
  <si>
    <t>50 x 15</t>
  </si>
  <si>
    <t>65 x 25</t>
  </si>
  <si>
    <t>20 x 15</t>
  </si>
  <si>
    <t xml:space="preserve"> x 20</t>
  </si>
  <si>
    <t>x 25</t>
  </si>
  <si>
    <t>x 32</t>
  </si>
  <si>
    <t>x 40</t>
  </si>
  <si>
    <t>x 50</t>
  </si>
  <si>
    <t>80 x 25</t>
  </si>
  <si>
    <t>x 65</t>
  </si>
  <si>
    <t>100 x 25</t>
  </si>
  <si>
    <t xml:space="preserve"> x 80</t>
  </si>
  <si>
    <t>x 4"</t>
  </si>
  <si>
    <t>x 5"</t>
  </si>
  <si>
    <t>x 6"</t>
  </si>
  <si>
    <t>x 8"</t>
  </si>
  <si>
    <t>x 10"</t>
  </si>
  <si>
    <t>x 12"</t>
  </si>
  <si>
    <t>x 14"</t>
  </si>
  <si>
    <t>125 x 50</t>
  </si>
  <si>
    <t>x 20</t>
  </si>
  <si>
    <t>x 80</t>
  </si>
  <si>
    <t>x 100</t>
  </si>
  <si>
    <t>150 x 50</t>
  </si>
  <si>
    <t>x 125</t>
  </si>
  <si>
    <t>200 x 80</t>
  </si>
  <si>
    <t>x 150</t>
  </si>
  <si>
    <t>250 x 100</t>
  </si>
  <si>
    <t>x 200</t>
  </si>
  <si>
    <t>x 250</t>
  </si>
  <si>
    <t>x 300</t>
  </si>
  <si>
    <t>400 x 200</t>
  </si>
  <si>
    <t>x 350</t>
  </si>
  <si>
    <t>DISCOUNT</t>
  </si>
  <si>
    <t>ALL PRICES NET IN £ STERLING</t>
  </si>
  <si>
    <t>ASTM A234 WPB PRICE LIST</t>
  </si>
  <si>
    <t>18"</t>
  </si>
  <si>
    <t>20"</t>
  </si>
  <si>
    <t>24"</t>
  </si>
  <si>
    <t>WELDING FITTING ASTM A234WPB PRICE LIST (STD WEIGHT)</t>
  </si>
  <si>
    <t>OUTSIDE DIAMETER</t>
  </si>
  <si>
    <t>LONG RADIUS</t>
  </si>
  <si>
    <t>SHORT RADIUS</t>
  </si>
  <si>
    <t>x3"</t>
  </si>
  <si>
    <t>x3.1/2"</t>
  </si>
  <si>
    <t>x4"</t>
  </si>
  <si>
    <t>90 x 40</t>
  </si>
  <si>
    <t>x 90</t>
  </si>
  <si>
    <t>x 3.1/2"</t>
  </si>
  <si>
    <t xml:space="preserve"> x 125</t>
  </si>
  <si>
    <t>300 x 100</t>
  </si>
  <si>
    <t>350 x 150</t>
  </si>
  <si>
    <t>x 16"</t>
  </si>
  <si>
    <t>450 x 250</t>
  </si>
  <si>
    <t>x 400</t>
  </si>
  <si>
    <t>x 18"</t>
  </si>
  <si>
    <t>x 20"</t>
  </si>
  <si>
    <t>500 x 300</t>
  </si>
  <si>
    <t>x 450</t>
  </si>
  <si>
    <t>600 x 300</t>
  </si>
  <si>
    <t>x 500</t>
  </si>
  <si>
    <t>AUGUST 1st 2009</t>
  </si>
  <si>
    <t>WELDING FITTING ASTM A234WPB PRICE LIST (SCH XS)</t>
  </si>
  <si>
    <t xml:space="preserve">                                                                                 WEB: WWW.GELDBACHUK.COM        EMAIL: SALES@GELDBACH.CO.UK</t>
  </si>
  <si>
    <t xml:space="preserve">                                                                          WEB: WWW.GELDBACHUK.COM        EMAIL: SALES@GELDBACH.CO.UK</t>
  </si>
  <si>
    <t>BUTT WELD FITTINGS ASTM A234 WPB PRICE LIST (SCH XS)</t>
  </si>
  <si>
    <t>BUTT WELD FITTINGS ASTM A234 WPB PRICE LIST (STD WT)</t>
  </si>
  <si>
    <t>-</t>
  </si>
  <si>
    <t>1st March 2012</t>
  </si>
  <si>
    <t>INTERACTIVE PRICE LISTS AVAILABLE FOR</t>
  </si>
  <si>
    <t>BUTTWELD FITTINGS ASTM A234 WPB ASME B16.9</t>
  </si>
  <si>
    <t xml:space="preserve"> BUTTWELD  FITTINGS     BS.EN10253 / BS1965</t>
  </si>
  <si>
    <t>FLANGES BS.EN1092 (BS4504) FORGED</t>
  </si>
  <si>
    <t>FLANGES BS.10  FORGED</t>
  </si>
  <si>
    <t>FLANGES ASTM A105N ASME B16.5</t>
  </si>
  <si>
    <t>ALL PRICES ARE EXCLUDING VAT</t>
  </si>
  <si>
    <t>November 2016</t>
  </si>
  <si>
    <t>45°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</si>
</sst>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mbria"/>
      <family val="1"/>
    </font>
    <font>
      <sz val="8"/>
      <name val="Cambria"/>
      <family val="1"/>
    </font>
    <font>
      <sz val="8"/>
      <name val="Arial"/>
      <family val="2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b/>
      <sz val="9"/>
      <name val="Calibri"/>
      <family val="2"/>
    </font>
    <font>
      <b/>
      <sz val="9"/>
      <name val="Arial"/>
      <family val="2"/>
    </font>
    <font>
      <b/>
      <sz val="12"/>
      <color indexed="9"/>
      <name val="Cambria"/>
      <family val="1"/>
    </font>
    <font>
      <b/>
      <sz val="20"/>
      <name val="Cambria"/>
      <family val="1"/>
    </font>
    <font>
      <b/>
      <sz val="10"/>
      <name val="Arial"/>
      <family val="2"/>
    </font>
    <font>
      <b/>
      <sz val="16"/>
      <color indexed="9"/>
      <name val="Cambria"/>
      <family val="1"/>
    </font>
    <font>
      <b/>
      <sz val="12"/>
      <name val="Arial"/>
      <family val="2"/>
    </font>
    <font>
      <b/>
      <sz val="24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20"/>
      <name val="Arial Rounded MT Bold"/>
      <family val="2"/>
    </font>
    <font>
      <b/>
      <sz val="20"/>
      <name val="Arial"/>
      <family val="2"/>
    </font>
    <font>
      <sz val="24"/>
      <color indexed="9"/>
      <name val="Arial Rounded MT Bold"/>
      <family val="2"/>
    </font>
    <font>
      <sz val="16"/>
      <color indexed="9"/>
      <name val="Arial Rounded MT Bold"/>
      <family val="2"/>
    </font>
    <font>
      <sz val="14"/>
      <color indexed="9"/>
      <name val="Arial Rounded MT Bold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libri"/>
      <family val="2"/>
    </font>
    <font>
      <b/>
      <i/>
      <sz val="12"/>
      <color indexed="60"/>
      <name val="Calibri"/>
      <family val="2"/>
    </font>
    <font>
      <b/>
      <sz val="10"/>
      <color indexed="6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C00000"/>
      <name val="Calibri"/>
      <family val="2"/>
    </font>
    <font>
      <b/>
      <sz val="10"/>
      <color rgb="FFC0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2" fontId="7" fillId="35" borderId="19" xfId="0" applyNumberFormat="1" applyFont="1" applyFill="1" applyBorder="1" applyAlignment="1">
      <alignment horizontal="center"/>
    </xf>
    <xf numFmtId="2" fontId="7" fillId="35" borderId="19" xfId="0" applyNumberFormat="1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2" fontId="6" fillId="0" borderId="23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left"/>
    </xf>
    <xf numFmtId="2" fontId="6" fillId="0" borderId="21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2" fontId="8" fillId="0" borderId="2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26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/>
    </xf>
    <xf numFmtId="165" fontId="3" fillId="0" borderId="28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2" fontId="7" fillId="34" borderId="37" xfId="0" applyNumberFormat="1" applyFont="1" applyFill="1" applyBorder="1" applyAlignment="1">
      <alignment horizontal="center"/>
    </xf>
    <xf numFmtId="2" fontId="7" fillId="35" borderId="38" xfId="0" applyNumberFormat="1" applyFont="1" applyFill="1" applyBorder="1" applyAlignment="1">
      <alignment horizontal="center"/>
    </xf>
    <xf numFmtId="2" fontId="6" fillId="0" borderId="39" xfId="0" applyNumberFormat="1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2" fontId="7" fillId="35" borderId="40" xfId="0" applyNumberFormat="1" applyFont="1" applyFill="1" applyBorder="1" applyAlignment="1">
      <alignment horizontal="center"/>
    </xf>
    <xf numFmtId="2" fontId="7" fillId="35" borderId="21" xfId="0" applyNumberFormat="1" applyFont="1" applyFill="1" applyBorder="1" applyAlignment="1">
      <alignment horizontal="center"/>
    </xf>
    <xf numFmtId="2" fontId="7" fillId="35" borderId="41" xfId="0" applyNumberFormat="1" applyFont="1" applyFill="1" applyBorder="1" applyAlignment="1">
      <alignment horizontal="center"/>
    </xf>
    <xf numFmtId="2" fontId="7" fillId="35" borderId="2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17" fillId="0" borderId="0" xfId="0" applyFont="1" applyAlignment="1">
      <alignment horizontal="centerContinuous"/>
    </xf>
    <xf numFmtId="2" fontId="17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9" fillId="13" borderId="45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4" fillId="13" borderId="46" xfId="0" applyFont="1" applyFill="1" applyBorder="1" applyAlignment="1">
      <alignment/>
    </xf>
    <xf numFmtId="0" fontId="14" fillId="13" borderId="26" xfId="0" applyFont="1" applyFill="1" applyBorder="1" applyAlignment="1">
      <alignment/>
    </xf>
    <xf numFmtId="0" fontId="14" fillId="13" borderId="20" xfId="0" applyFont="1" applyFill="1" applyBorder="1" applyAlignment="1">
      <alignment/>
    </xf>
    <xf numFmtId="9" fontId="14" fillId="13" borderId="46" xfId="0" applyNumberFormat="1" applyFont="1" applyFill="1" applyBorder="1" applyAlignment="1">
      <alignment/>
    </xf>
    <xf numFmtId="9" fontId="14" fillId="13" borderId="26" xfId="0" applyNumberFormat="1" applyFont="1" applyFill="1" applyBorder="1" applyAlignment="1">
      <alignment/>
    </xf>
    <xf numFmtId="9" fontId="14" fillId="13" borderId="2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9" fillId="0" borderId="12" xfId="0" applyFont="1" applyBorder="1" applyAlignment="1">
      <alignment/>
    </xf>
    <xf numFmtId="0" fontId="9" fillId="13" borderId="19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7" fillId="0" borderId="11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16" fillId="37" borderId="27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/>
    </xf>
    <xf numFmtId="0" fontId="9" fillId="36" borderId="27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8" fillId="38" borderId="28" xfId="0" applyNumberFormat="1" applyFont="1" applyFill="1" applyBorder="1" applyAlignment="1">
      <alignment horizontal="center"/>
    </xf>
    <xf numFmtId="2" fontId="8" fillId="38" borderId="28" xfId="0" applyNumberFormat="1" applyFont="1" applyFill="1" applyBorder="1" applyAlignment="1">
      <alignment horizontal="center" vertical="center"/>
    </xf>
    <xf numFmtId="2" fontId="3" fillId="38" borderId="28" xfId="0" applyNumberFormat="1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/>
    </xf>
    <xf numFmtId="165" fontId="3" fillId="0" borderId="28" xfId="0" applyNumberFormat="1" applyFont="1" applyFill="1" applyBorder="1" applyAlignment="1">
      <alignment horizontal="center"/>
    </xf>
    <xf numFmtId="2" fontId="8" fillId="38" borderId="48" xfId="0" applyNumberFormat="1" applyFont="1" applyFill="1" applyBorder="1" applyAlignment="1">
      <alignment horizontal="center"/>
    </xf>
    <xf numFmtId="2" fontId="8" fillId="38" borderId="21" xfId="0" applyNumberFormat="1" applyFont="1" applyFill="1" applyBorder="1" applyAlignment="1">
      <alignment horizontal="center"/>
    </xf>
    <xf numFmtId="2" fontId="8" fillId="38" borderId="49" xfId="0" applyNumberFormat="1" applyFont="1" applyFill="1" applyBorder="1" applyAlignment="1">
      <alignment horizontal="center"/>
    </xf>
    <xf numFmtId="2" fontId="8" fillId="38" borderId="19" xfId="0" applyNumberFormat="1" applyFont="1" applyFill="1" applyBorder="1" applyAlignment="1">
      <alignment horizontal="center"/>
    </xf>
    <xf numFmtId="2" fontId="8" fillId="38" borderId="23" xfId="0" applyNumberFormat="1" applyFont="1" applyFill="1" applyBorder="1" applyAlignment="1">
      <alignment horizontal="center"/>
    </xf>
    <xf numFmtId="2" fontId="8" fillId="38" borderId="36" xfId="0" applyNumberFormat="1" applyFont="1" applyFill="1" applyBorder="1" applyAlignment="1">
      <alignment horizontal="center"/>
    </xf>
    <xf numFmtId="2" fontId="8" fillId="38" borderId="35" xfId="0" applyNumberFormat="1" applyFont="1" applyFill="1" applyBorder="1" applyAlignment="1">
      <alignment horizontal="center"/>
    </xf>
    <xf numFmtId="2" fontId="8" fillId="38" borderId="50" xfId="0" applyNumberFormat="1" applyFont="1" applyFill="1" applyBorder="1" applyAlignment="1">
      <alignment horizontal="center"/>
    </xf>
    <xf numFmtId="2" fontId="8" fillId="38" borderId="48" xfId="0" applyNumberFormat="1" applyFont="1" applyFill="1" applyBorder="1" applyAlignment="1">
      <alignment horizontal="center" vertical="center"/>
    </xf>
    <xf numFmtId="2" fontId="8" fillId="38" borderId="36" xfId="0" applyNumberFormat="1" applyFont="1" applyFill="1" applyBorder="1" applyAlignment="1">
      <alignment horizontal="center" vertical="center"/>
    </xf>
    <xf numFmtId="2" fontId="8" fillId="38" borderId="51" xfId="0" applyNumberFormat="1" applyFont="1" applyFill="1" applyBorder="1" applyAlignment="1">
      <alignment horizontal="center" vertical="center"/>
    </xf>
    <xf numFmtId="2" fontId="8" fillId="38" borderId="49" xfId="0" applyNumberFormat="1" applyFont="1" applyFill="1" applyBorder="1" applyAlignment="1">
      <alignment horizontal="center" vertical="center"/>
    </xf>
    <xf numFmtId="2" fontId="8" fillId="38" borderId="35" xfId="0" applyNumberFormat="1" applyFont="1" applyFill="1" applyBorder="1" applyAlignment="1">
      <alignment horizontal="center" vertical="center"/>
    </xf>
    <xf numFmtId="2" fontId="8" fillId="38" borderId="52" xfId="0" applyNumberFormat="1" applyFont="1" applyFill="1" applyBorder="1" applyAlignment="1">
      <alignment horizontal="center" vertical="center"/>
    </xf>
    <xf numFmtId="2" fontId="8" fillId="38" borderId="53" xfId="0" applyNumberFormat="1" applyFont="1" applyFill="1" applyBorder="1" applyAlignment="1">
      <alignment horizontal="center" vertical="center"/>
    </xf>
    <xf numFmtId="2" fontId="8" fillId="38" borderId="50" xfId="0" applyNumberFormat="1" applyFont="1" applyFill="1" applyBorder="1" applyAlignment="1">
      <alignment horizontal="center" vertical="center"/>
    </xf>
    <xf numFmtId="2" fontId="8" fillId="38" borderId="54" xfId="0" applyNumberFormat="1" applyFont="1" applyFill="1" applyBorder="1" applyAlignment="1">
      <alignment horizontal="center" vertical="center"/>
    </xf>
    <xf numFmtId="2" fontId="8" fillId="38" borderId="0" xfId="0" applyNumberFormat="1" applyFont="1" applyFill="1" applyBorder="1" applyAlignment="1">
      <alignment horizontal="center"/>
    </xf>
    <xf numFmtId="2" fontId="8" fillId="38" borderId="24" xfId="0" applyNumberFormat="1" applyFont="1" applyFill="1" applyBorder="1" applyAlignment="1">
      <alignment horizontal="center"/>
    </xf>
    <xf numFmtId="2" fontId="8" fillId="38" borderId="18" xfId="0" applyNumberFormat="1" applyFont="1" applyFill="1" applyBorder="1" applyAlignment="1">
      <alignment horizontal="center"/>
    </xf>
    <xf numFmtId="2" fontId="8" fillId="38" borderId="52" xfId="0" applyNumberFormat="1" applyFont="1" applyFill="1" applyBorder="1" applyAlignment="1">
      <alignment horizontal="center"/>
    </xf>
    <xf numFmtId="2" fontId="8" fillId="36" borderId="28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39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2" fontId="8" fillId="38" borderId="0" xfId="0" applyNumberFormat="1" applyFont="1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8" fillId="0" borderId="56" xfId="0" applyNumberFormat="1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2" fontId="8" fillId="39" borderId="41" xfId="0" applyNumberFormat="1" applyFont="1" applyFill="1" applyBorder="1" applyAlignment="1">
      <alignment horizontal="center"/>
    </xf>
    <xf numFmtId="2" fontId="8" fillId="39" borderId="48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2" fontId="8" fillId="0" borderId="53" xfId="0" applyNumberFormat="1" applyFont="1" applyFill="1" applyBorder="1" applyAlignment="1">
      <alignment horizontal="center"/>
    </xf>
    <xf numFmtId="2" fontId="8" fillId="39" borderId="21" xfId="0" applyNumberFormat="1" applyFont="1" applyFill="1" applyBorder="1" applyAlignment="1">
      <alignment horizontal="center"/>
    </xf>
    <xf numFmtId="2" fontId="8" fillId="39" borderId="19" xfId="0" applyNumberFormat="1" applyFont="1" applyFill="1" applyBorder="1" applyAlignment="1">
      <alignment horizontal="center"/>
    </xf>
    <xf numFmtId="2" fontId="8" fillId="0" borderId="51" xfId="0" applyNumberFormat="1" applyFont="1" applyFill="1" applyBorder="1" applyAlignment="1">
      <alignment horizontal="center"/>
    </xf>
    <xf numFmtId="2" fontId="8" fillId="0" borderId="54" xfId="0" applyNumberFormat="1" applyFont="1" applyFill="1" applyBorder="1" applyAlignment="1">
      <alignment horizontal="center"/>
    </xf>
    <xf numFmtId="2" fontId="8" fillId="0" borderId="52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vertical="center"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67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12" fillId="0" borderId="57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58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12" fillId="0" borderId="60" xfId="0" applyNumberFormat="1" applyFont="1" applyBorder="1" applyAlignment="1">
      <alignment horizontal="center" vertical="center"/>
    </xf>
    <xf numFmtId="2" fontId="12" fillId="0" borderId="61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2" fontId="15" fillId="0" borderId="6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 vertical="center"/>
    </xf>
    <xf numFmtId="2" fontId="12" fillId="0" borderId="63" xfId="0" applyNumberFormat="1" applyFont="1" applyBorder="1" applyAlignment="1">
      <alignment horizontal="center" vertical="center"/>
    </xf>
    <xf numFmtId="2" fontId="15" fillId="0" borderId="64" xfId="0" applyNumberFormat="1" applyFont="1" applyBorder="1" applyAlignment="1">
      <alignment horizontal="center" vertical="center"/>
    </xf>
    <xf numFmtId="2" fontId="12" fillId="0" borderId="64" xfId="0" applyNumberFormat="1" applyFont="1" applyBorder="1" applyAlignment="1">
      <alignment horizontal="center" vertical="center"/>
    </xf>
    <xf numFmtId="2" fontId="12" fillId="0" borderId="65" xfId="0" applyNumberFormat="1" applyFont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38" xfId="0" applyNumberFormat="1" applyFont="1" applyFill="1" applyBorder="1" applyAlignment="1">
      <alignment horizontal="center"/>
    </xf>
    <xf numFmtId="2" fontId="12" fillId="0" borderId="52" xfId="0" applyNumberFormat="1" applyFont="1" applyFill="1" applyBorder="1" applyAlignment="1">
      <alignment horizontal="center"/>
    </xf>
    <xf numFmtId="0" fontId="15" fillId="0" borderId="4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/>
    </xf>
    <xf numFmtId="2" fontId="26" fillId="0" borderId="55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0" borderId="26" xfId="0" applyNumberFormat="1" applyFont="1" applyBorder="1" applyAlignment="1">
      <alignment horizontal="center"/>
    </xf>
    <xf numFmtId="0" fontId="15" fillId="0" borderId="23" xfId="0" applyFont="1" applyBorder="1" applyAlignment="1">
      <alignment vertical="center"/>
    </xf>
    <xf numFmtId="2" fontId="15" fillId="0" borderId="21" xfId="0" applyNumberFormat="1" applyFont="1" applyBorder="1" applyAlignment="1">
      <alignment horizontal="center"/>
    </xf>
    <xf numFmtId="2" fontId="26" fillId="0" borderId="53" xfId="0" applyNumberFormat="1" applyFont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2" fontId="26" fillId="0" borderId="54" xfId="0" applyNumberFormat="1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15" fillId="0" borderId="23" xfId="0" applyFont="1" applyBorder="1" applyAlignment="1">
      <alignment horizontal="left" vertical="center" wrapText="1"/>
    </xf>
    <xf numFmtId="2" fontId="26" fillId="0" borderId="48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0" fontId="15" fillId="0" borderId="2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0" fontId="15" fillId="0" borderId="23" xfId="0" applyFont="1" applyBorder="1" applyAlignment="1">
      <alignment vertical="center" wrapText="1"/>
    </xf>
    <xf numFmtId="2" fontId="15" fillId="0" borderId="23" xfId="0" applyNumberFormat="1" applyFont="1" applyBorder="1" applyAlignment="1">
      <alignment horizontal="left"/>
    </xf>
    <xf numFmtId="2" fontId="26" fillId="0" borderId="21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15" fillId="0" borderId="24" xfId="0" applyFont="1" applyBorder="1" applyAlignment="1">
      <alignment vertical="center"/>
    </xf>
    <xf numFmtId="2" fontId="15" fillId="0" borderId="24" xfId="0" applyNumberFormat="1" applyFont="1" applyBorder="1" applyAlignment="1">
      <alignment horizontal="left"/>
    </xf>
    <xf numFmtId="2" fontId="15" fillId="0" borderId="19" xfId="0" applyNumberFormat="1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15" fillId="0" borderId="24" xfId="0" applyFont="1" applyBorder="1" applyAlignment="1">
      <alignment vertical="center" wrapText="1"/>
    </xf>
    <xf numFmtId="2" fontId="15" fillId="0" borderId="39" xfId="0" applyNumberFormat="1" applyFont="1" applyBorder="1" applyAlignment="1">
      <alignment horizontal="left"/>
    </xf>
    <xf numFmtId="2" fontId="15" fillId="0" borderId="12" xfId="0" applyNumberFormat="1" applyFont="1" applyBorder="1" applyAlignment="1">
      <alignment horizontal="center"/>
    </xf>
    <xf numFmtId="2" fontId="26" fillId="0" borderId="21" xfId="0" applyNumberFormat="1" applyFont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/>
    </xf>
    <xf numFmtId="2" fontId="26" fillId="0" borderId="53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6" fillId="0" borderId="54" xfId="0" applyNumberFormat="1" applyFont="1" applyBorder="1" applyAlignment="1">
      <alignment horizontal="center" vertical="center"/>
    </xf>
    <xf numFmtId="2" fontId="26" fillId="0" borderId="48" xfId="0" applyNumberFormat="1" applyFont="1" applyBorder="1" applyAlignment="1">
      <alignment horizontal="center" vertical="center"/>
    </xf>
    <xf numFmtId="2" fontId="26" fillId="0" borderId="51" xfId="0" applyNumberFormat="1" applyFont="1" applyBorder="1" applyAlignment="1">
      <alignment horizontal="center" vertical="center"/>
    </xf>
    <xf numFmtId="2" fontId="26" fillId="0" borderId="49" xfId="0" applyNumberFormat="1" applyFont="1" applyBorder="1" applyAlignment="1">
      <alignment horizontal="center" vertical="center"/>
    </xf>
    <xf numFmtId="2" fontId="26" fillId="0" borderId="19" xfId="0" applyNumberFormat="1" applyFont="1" applyBorder="1" applyAlignment="1">
      <alignment horizontal="center" vertical="center"/>
    </xf>
    <xf numFmtId="2" fontId="26" fillId="0" borderId="52" xfId="0" applyNumberFormat="1" applyFont="1" applyBorder="1" applyAlignment="1">
      <alignment horizontal="center" vertical="center"/>
    </xf>
    <xf numFmtId="2" fontId="26" fillId="0" borderId="66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9" xfId="0" applyFont="1" applyBorder="1" applyAlignment="1">
      <alignment vertical="center"/>
    </xf>
    <xf numFmtId="0" fontId="15" fillId="0" borderId="12" xfId="0" applyFont="1" applyBorder="1" applyAlignment="1">
      <alignment horizontal="center"/>
    </xf>
    <xf numFmtId="2" fontId="26" fillId="0" borderId="39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2" fontId="15" fillId="0" borderId="18" xfId="0" applyNumberFormat="1" applyFont="1" applyBorder="1" applyAlignment="1">
      <alignment horizontal="left"/>
    </xf>
    <xf numFmtId="2" fontId="15" fillId="0" borderId="35" xfId="0" applyNumberFormat="1" applyFont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/>
    </xf>
    <xf numFmtId="2" fontId="26" fillId="0" borderId="55" xfId="0" applyNumberFormat="1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2" fontId="26" fillId="0" borderId="26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vertical="center"/>
    </xf>
    <xf numFmtId="2" fontId="15" fillId="0" borderId="21" xfId="0" applyNumberFormat="1" applyFont="1" applyFill="1" applyBorder="1" applyAlignment="1">
      <alignment horizontal="center"/>
    </xf>
    <xf numFmtId="2" fontId="26" fillId="0" borderId="53" xfId="0" applyNumberFormat="1" applyFont="1" applyFill="1" applyBorder="1" applyAlignment="1">
      <alignment horizontal="center"/>
    </xf>
    <xf numFmtId="2" fontId="26" fillId="0" borderId="23" xfId="0" applyNumberFormat="1" applyFont="1" applyFill="1" applyBorder="1" applyAlignment="1">
      <alignment horizontal="center"/>
    </xf>
    <xf numFmtId="2" fontId="26" fillId="0" borderId="54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 vertical="center" wrapText="1"/>
    </xf>
    <xf numFmtId="2" fontId="26" fillId="0" borderId="48" xfId="0" applyNumberFormat="1" applyFont="1" applyFill="1" applyBorder="1" applyAlignment="1">
      <alignment horizontal="center"/>
    </xf>
    <xf numFmtId="2" fontId="26" fillId="0" borderId="51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/>
    </xf>
    <xf numFmtId="2" fontId="26" fillId="0" borderId="49" xfId="0" applyNumberFormat="1" applyFont="1" applyFill="1" applyBorder="1" applyAlignment="1">
      <alignment horizontal="center"/>
    </xf>
    <xf numFmtId="2" fontId="26" fillId="0" borderId="19" xfId="0" applyNumberFormat="1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2" fontId="15" fillId="0" borderId="23" xfId="0" applyNumberFormat="1" applyFont="1" applyFill="1" applyBorder="1" applyAlignment="1">
      <alignment horizontal="left"/>
    </xf>
    <xf numFmtId="2" fontId="26" fillId="0" borderId="21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vertical="center"/>
    </xf>
    <xf numFmtId="2" fontId="15" fillId="0" borderId="24" xfId="0" applyNumberFormat="1" applyFont="1" applyFill="1" applyBorder="1" applyAlignment="1">
      <alignment horizontal="left"/>
    </xf>
    <xf numFmtId="2" fontId="15" fillId="0" borderId="19" xfId="0" applyNumberFormat="1" applyFont="1" applyFill="1" applyBorder="1" applyAlignment="1">
      <alignment horizontal="center"/>
    </xf>
    <xf numFmtId="2" fontId="26" fillId="0" borderId="24" xfId="0" applyNumberFormat="1" applyFont="1" applyFill="1" applyBorder="1" applyAlignment="1">
      <alignment horizontal="center"/>
    </xf>
    <xf numFmtId="2" fontId="26" fillId="0" borderId="52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vertical="center" wrapText="1"/>
    </xf>
    <xf numFmtId="2" fontId="15" fillId="0" borderId="39" xfId="0" applyNumberFormat="1" applyFont="1" applyFill="1" applyBorder="1" applyAlignment="1">
      <alignment horizontal="left"/>
    </xf>
    <xf numFmtId="2" fontId="15" fillId="0" borderId="12" xfId="0" applyNumberFormat="1" applyFont="1" applyFill="1" applyBorder="1" applyAlignment="1">
      <alignment horizontal="center"/>
    </xf>
    <xf numFmtId="2" fontId="26" fillId="0" borderId="21" xfId="0" applyNumberFormat="1" applyFont="1" applyFill="1" applyBorder="1" applyAlignment="1">
      <alignment horizontal="center" vertical="center"/>
    </xf>
    <xf numFmtId="2" fontId="26" fillId="0" borderId="37" xfId="0" applyNumberFormat="1" applyFont="1" applyFill="1" applyBorder="1" applyAlignment="1">
      <alignment horizontal="center"/>
    </xf>
    <xf numFmtId="2" fontId="26" fillId="0" borderId="53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2" fontId="26" fillId="0" borderId="54" xfId="0" applyNumberFormat="1" applyFont="1" applyFill="1" applyBorder="1" applyAlignment="1">
      <alignment horizontal="center" vertical="center"/>
    </xf>
    <xf numFmtId="2" fontId="26" fillId="0" borderId="48" xfId="0" applyNumberFormat="1" applyFont="1" applyFill="1" applyBorder="1" applyAlignment="1">
      <alignment horizontal="center" vertical="center"/>
    </xf>
    <xf numFmtId="2" fontId="26" fillId="0" borderId="51" xfId="0" applyNumberFormat="1" applyFont="1" applyFill="1" applyBorder="1" applyAlignment="1">
      <alignment horizontal="center" vertical="center"/>
    </xf>
    <xf numFmtId="2" fontId="26" fillId="0" borderId="49" xfId="0" applyNumberFormat="1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2" fontId="26" fillId="0" borderId="52" xfId="0" applyNumberFormat="1" applyFont="1" applyFill="1" applyBorder="1" applyAlignment="1">
      <alignment horizontal="center" vertical="center"/>
    </xf>
    <xf numFmtId="2" fontId="26" fillId="0" borderId="66" xfId="0" applyNumberFormat="1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left"/>
    </xf>
    <xf numFmtId="2" fontId="15" fillId="0" borderId="35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/>
    </xf>
    <xf numFmtId="2" fontId="26" fillId="0" borderId="3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3" fillId="40" borderId="67" xfId="0" applyFont="1" applyFill="1" applyBorder="1" applyAlignment="1">
      <alignment horizontal="center"/>
    </xf>
    <xf numFmtId="0" fontId="23" fillId="40" borderId="68" xfId="0" applyFont="1" applyFill="1" applyBorder="1" applyAlignment="1">
      <alignment horizontal="center"/>
    </xf>
    <xf numFmtId="0" fontId="23" fillId="40" borderId="69" xfId="0" applyFont="1" applyFill="1" applyBorder="1" applyAlignment="1">
      <alignment horizontal="center"/>
    </xf>
    <xf numFmtId="0" fontId="47" fillId="34" borderId="67" xfId="0" applyFont="1" applyFill="1" applyBorder="1" applyAlignment="1">
      <alignment horizontal="center"/>
    </xf>
    <xf numFmtId="0" fontId="47" fillId="34" borderId="68" xfId="0" applyFont="1" applyFill="1" applyBorder="1" applyAlignment="1">
      <alignment horizontal="center"/>
    </xf>
    <xf numFmtId="0" fontId="47" fillId="34" borderId="69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21" fillId="34" borderId="67" xfId="0" applyFont="1" applyFill="1" applyBorder="1" applyAlignment="1">
      <alignment horizontal="center"/>
    </xf>
    <xf numFmtId="0" fontId="21" fillId="34" borderId="68" xfId="0" applyFont="1" applyFill="1" applyBorder="1" applyAlignment="1">
      <alignment horizontal="center"/>
    </xf>
    <xf numFmtId="0" fontId="21" fillId="34" borderId="69" xfId="0" applyFont="1" applyFill="1" applyBorder="1" applyAlignment="1">
      <alignment horizontal="center"/>
    </xf>
    <xf numFmtId="10" fontId="22" fillId="8" borderId="70" xfId="59" applyNumberFormat="1" applyFont="1" applyFill="1" applyBorder="1" applyAlignment="1">
      <alignment horizontal="center"/>
    </xf>
    <xf numFmtId="10" fontId="22" fillId="8" borderId="71" xfId="59" applyNumberFormat="1" applyFont="1" applyFill="1" applyBorder="1" applyAlignment="1">
      <alignment horizontal="center"/>
    </xf>
    <xf numFmtId="10" fontId="22" fillId="8" borderId="72" xfId="59" applyNumberFormat="1" applyFont="1" applyFill="1" applyBorder="1" applyAlignment="1">
      <alignment horizontal="center"/>
    </xf>
    <xf numFmtId="10" fontId="22" fillId="8" borderId="15" xfId="59" applyNumberFormat="1" applyFont="1" applyFill="1" applyBorder="1" applyAlignment="1">
      <alignment horizontal="center"/>
    </xf>
    <xf numFmtId="10" fontId="22" fillId="8" borderId="16" xfId="59" applyNumberFormat="1" applyFont="1" applyFill="1" applyBorder="1" applyAlignment="1">
      <alignment horizontal="center"/>
    </xf>
    <xf numFmtId="10" fontId="22" fillId="8" borderId="17" xfId="59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48" fillId="0" borderId="46" xfId="0" applyFont="1" applyBorder="1" applyAlignment="1" quotePrefix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2" fontId="12" fillId="0" borderId="53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7" borderId="45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/>
    </xf>
    <xf numFmtId="2" fontId="7" fillId="34" borderId="53" xfId="0" applyNumberFormat="1" applyFont="1" applyFill="1" applyBorder="1" applyAlignment="1">
      <alignment horizontal="center" vertical="center"/>
    </xf>
    <xf numFmtId="2" fontId="7" fillId="34" borderId="49" xfId="0" applyNumberFormat="1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center" vertical="center"/>
    </xf>
    <xf numFmtId="0" fontId="24" fillId="40" borderId="11" xfId="0" applyFont="1" applyFill="1" applyBorder="1" applyAlignment="1">
      <alignment horizontal="center" vertical="center"/>
    </xf>
    <xf numFmtId="0" fontId="24" fillId="40" borderId="12" xfId="0" applyFont="1" applyFill="1" applyBorder="1" applyAlignment="1">
      <alignment horizontal="center" vertical="center"/>
    </xf>
    <xf numFmtId="0" fontId="24" fillId="40" borderId="27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4" fillId="40" borderId="21" xfId="0" applyFont="1" applyFill="1" applyBorder="1" applyAlignment="1">
      <alignment horizontal="center" vertical="center"/>
    </xf>
    <xf numFmtId="0" fontId="24" fillId="40" borderId="45" xfId="0" applyFont="1" applyFill="1" applyBorder="1" applyAlignment="1">
      <alignment horizontal="center" vertical="center"/>
    </xf>
    <xf numFmtId="0" fontId="24" fillId="40" borderId="18" xfId="0" applyFont="1" applyFill="1" applyBorder="1" applyAlignment="1">
      <alignment horizontal="center" vertical="center"/>
    </xf>
    <xf numFmtId="0" fontId="24" fillId="4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34" borderId="73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10" fillId="8" borderId="45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10" fontId="14" fillId="8" borderId="45" xfId="59" applyNumberFormat="1" applyFont="1" applyFill="1" applyBorder="1" applyAlignment="1">
      <alignment horizontal="center" vertical="center"/>
    </xf>
    <xf numFmtId="10" fontId="14" fillId="8" borderId="18" xfId="59" applyNumberFormat="1" applyFont="1" applyFill="1" applyBorder="1" applyAlignment="1">
      <alignment horizontal="center" vertical="center"/>
    </xf>
    <xf numFmtId="10" fontId="14" fillId="8" borderId="19" xfId="59" applyNumberFormat="1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5" fillId="40" borderId="27" xfId="0" applyFont="1" applyFill="1" applyBorder="1" applyAlignment="1">
      <alignment horizontal="center" vertical="center"/>
    </xf>
    <xf numFmtId="0" fontId="25" fillId="40" borderId="0" xfId="0" applyFont="1" applyFill="1" applyBorder="1" applyAlignment="1">
      <alignment horizontal="center" vertical="center"/>
    </xf>
    <xf numFmtId="0" fontId="25" fillId="40" borderId="21" xfId="0" applyFont="1" applyFill="1" applyBorder="1" applyAlignment="1">
      <alignment horizontal="center" vertical="center"/>
    </xf>
    <xf numFmtId="0" fontId="25" fillId="40" borderId="45" xfId="0" applyFont="1" applyFill="1" applyBorder="1" applyAlignment="1">
      <alignment horizontal="center" vertical="center"/>
    </xf>
    <xf numFmtId="0" fontId="25" fillId="40" borderId="18" xfId="0" applyFont="1" applyFill="1" applyBorder="1" applyAlignment="1">
      <alignment horizontal="center" vertical="center"/>
    </xf>
    <xf numFmtId="0" fontId="25" fillId="40" borderId="19" xfId="0" applyFont="1" applyFill="1" applyBorder="1" applyAlignment="1">
      <alignment horizontal="center" vertical="center"/>
    </xf>
    <xf numFmtId="10" fontId="14" fillId="8" borderId="45" xfId="0" applyNumberFormat="1" applyFont="1" applyFill="1" applyBorder="1" applyAlignment="1">
      <alignment horizontal="center" vertical="center"/>
    </xf>
    <xf numFmtId="10" fontId="14" fillId="8" borderId="18" xfId="0" applyNumberFormat="1" applyFont="1" applyFill="1" applyBorder="1" applyAlignment="1">
      <alignment horizontal="center" vertical="center"/>
    </xf>
    <xf numFmtId="10" fontId="14" fillId="8" borderId="19" xfId="0" applyNumberFormat="1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2" fontId="15" fillId="0" borderId="74" xfId="0" applyNumberFormat="1" applyFont="1" applyBorder="1" applyAlignment="1">
      <alignment horizontal="center" vertical="center"/>
    </xf>
    <xf numFmtId="2" fontId="15" fillId="0" borderId="75" xfId="0" applyNumberFormat="1" applyFont="1" applyBorder="1" applyAlignment="1">
      <alignment horizontal="center" vertical="center"/>
    </xf>
    <xf numFmtId="2" fontId="15" fillId="0" borderId="7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6" fillId="37" borderId="10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16" fillId="37" borderId="45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2" fontId="6" fillId="0" borderId="74" xfId="0" applyNumberFormat="1" applyFont="1" applyBorder="1" applyAlignment="1">
      <alignment horizontal="center" vertical="center"/>
    </xf>
    <xf numFmtId="2" fontId="6" fillId="0" borderId="75" xfId="0" applyNumberFormat="1" applyFont="1" applyBorder="1" applyAlignment="1">
      <alignment horizontal="center" vertical="center"/>
    </xf>
    <xf numFmtId="2" fontId="6" fillId="0" borderId="76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2" fontId="15" fillId="0" borderId="18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2" fillId="0" borderId="78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7" fillId="34" borderId="79" xfId="0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2" fontId="12" fillId="0" borderId="63" xfId="0" applyNumberFormat="1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7" fillId="35" borderId="78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9" fillId="0" borderId="46" xfId="0" applyFont="1" applyBorder="1" applyAlignment="1" quotePrefix="1">
      <alignment horizontal="center"/>
    </xf>
    <xf numFmtId="0" fontId="49" fillId="0" borderId="26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14" fillId="13" borderId="45" xfId="0" applyFont="1" applyFill="1" applyBorder="1" applyAlignment="1">
      <alignment horizontal="center"/>
    </xf>
    <xf numFmtId="0" fontId="14" fillId="13" borderId="18" xfId="0" applyFont="1" applyFill="1" applyBorder="1" applyAlignment="1">
      <alignment horizontal="center"/>
    </xf>
    <xf numFmtId="0" fontId="14" fillId="13" borderId="19" xfId="0" applyFont="1" applyFill="1" applyBorder="1" applyAlignment="1">
      <alignment horizontal="center"/>
    </xf>
    <xf numFmtId="10" fontId="14" fillId="13" borderId="45" xfId="0" applyNumberFormat="1" applyFont="1" applyFill="1" applyBorder="1" applyAlignment="1">
      <alignment horizontal="center"/>
    </xf>
    <xf numFmtId="10" fontId="14" fillId="13" borderId="18" xfId="0" applyNumberFormat="1" applyFont="1" applyFill="1" applyBorder="1" applyAlignment="1">
      <alignment horizontal="center"/>
    </xf>
    <xf numFmtId="10" fontId="14" fillId="13" borderId="19" xfId="0" applyNumberFormat="1" applyFont="1" applyFill="1" applyBorder="1" applyAlignment="1">
      <alignment horizontal="center"/>
    </xf>
    <xf numFmtId="2" fontId="7" fillId="35" borderId="63" xfId="0" applyNumberFormat="1" applyFont="1" applyFill="1" applyBorder="1" applyAlignment="1">
      <alignment horizontal="center"/>
    </xf>
    <xf numFmtId="2" fontId="7" fillId="35" borderId="33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76" xfId="0" applyNumberFormat="1" applyFont="1" applyFill="1" applyBorder="1" applyAlignment="1">
      <alignment horizontal="center" vertical="center"/>
    </xf>
    <xf numFmtId="2" fontId="15" fillId="0" borderId="74" xfId="0" applyNumberFormat="1" applyFont="1" applyFill="1" applyBorder="1" applyAlignment="1">
      <alignment horizontal="center" vertical="center"/>
    </xf>
    <xf numFmtId="2" fontId="15" fillId="0" borderId="75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2" fontId="12" fillId="0" borderId="78" xfId="0" applyNumberFormat="1" applyFont="1" applyFill="1" applyBorder="1" applyAlignment="1">
      <alignment horizontal="center"/>
    </xf>
    <xf numFmtId="0" fontId="7" fillId="35" borderId="80" xfId="0" applyFont="1" applyFill="1" applyBorder="1" applyAlignment="1">
      <alignment horizontal="center" vertical="center" wrapText="1"/>
    </xf>
    <xf numFmtId="0" fontId="7" fillId="35" borderId="81" xfId="0" applyFont="1" applyFill="1" applyBorder="1" applyAlignment="1">
      <alignment horizontal="center" vertical="center" wrapText="1"/>
    </xf>
    <xf numFmtId="2" fontId="7" fillId="35" borderId="47" xfId="0" applyNumberFormat="1" applyFont="1" applyFill="1" applyBorder="1" applyAlignment="1">
      <alignment horizontal="center"/>
    </xf>
    <xf numFmtId="2" fontId="7" fillId="35" borderId="81" xfId="0" applyNumberFormat="1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49" fillId="0" borderId="46" xfId="0" applyFont="1" applyBorder="1" applyAlignment="1" quotePrefix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19050</xdr:rowOff>
    </xdr:from>
    <xdr:to>
      <xdr:col>12</xdr:col>
      <xdr:colOff>9525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42925"/>
          <a:ext cx="61436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</xdr:row>
      <xdr:rowOff>47625</xdr:rowOff>
    </xdr:from>
    <xdr:to>
      <xdr:col>29</xdr:col>
      <xdr:colOff>419100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3905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66675</xdr:colOff>
      <xdr:row>2</xdr:row>
      <xdr:rowOff>47625</xdr:rowOff>
    </xdr:from>
    <xdr:to>
      <xdr:col>20</xdr:col>
      <xdr:colOff>104775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3905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123825</xdr:rowOff>
    </xdr:from>
    <xdr:to>
      <xdr:col>16</xdr:col>
      <xdr:colOff>0</xdr:colOff>
      <xdr:row>9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628650"/>
          <a:ext cx="61150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</xdr:row>
      <xdr:rowOff>47625</xdr:rowOff>
    </xdr:from>
    <xdr:to>
      <xdr:col>29</xdr:col>
      <xdr:colOff>419100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190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342900</xdr:colOff>
      <xdr:row>1</xdr:row>
      <xdr:rowOff>85725</xdr:rowOff>
    </xdr:from>
    <xdr:to>
      <xdr:col>19</xdr:col>
      <xdr:colOff>180975</xdr:colOff>
      <xdr:row>3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571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409575</xdr:colOff>
      <xdr:row>1</xdr:row>
      <xdr:rowOff>47625</xdr:rowOff>
    </xdr:from>
    <xdr:to>
      <xdr:col>28</xdr:col>
      <xdr:colOff>419100</xdr:colOff>
      <xdr:row>3</xdr:row>
      <xdr:rowOff>238125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190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28575</xdr:rowOff>
    </xdr:from>
    <xdr:to>
      <xdr:col>16</xdr:col>
      <xdr:colOff>0</xdr:colOff>
      <xdr:row>8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647700"/>
          <a:ext cx="59150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1</xdr:row>
      <xdr:rowOff>47625</xdr:rowOff>
    </xdr:from>
    <xdr:to>
      <xdr:col>18</xdr:col>
      <xdr:colOff>438150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19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47625</xdr:colOff>
      <xdr:row>1</xdr:row>
      <xdr:rowOff>76200</xdr:rowOff>
    </xdr:from>
    <xdr:to>
      <xdr:col>27</xdr:col>
      <xdr:colOff>447675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476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76200</xdr:rowOff>
    </xdr:from>
    <xdr:to>
      <xdr:col>15</xdr:col>
      <xdr:colOff>0</xdr:colOff>
      <xdr:row>8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409575"/>
          <a:ext cx="674370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228600</xdr:rowOff>
    </xdr:from>
    <xdr:to>
      <xdr:col>15</xdr:col>
      <xdr:colOff>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61975"/>
          <a:ext cx="6877050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D2:R427"/>
  <sheetViews>
    <sheetView showGridLines="0" showRowColHeaders="0" tabSelected="1" workbookViewId="0" topLeftCell="A1">
      <selection activeCell="F23" sqref="F23:J24"/>
    </sheetView>
  </sheetViews>
  <sheetFormatPr defaultColWidth="9.140625" defaultRowHeight="12.75"/>
  <cols>
    <col min="3" max="3" width="8.7109375" style="0" customWidth="1"/>
    <col min="9" max="9" width="9.140625" style="0" customWidth="1"/>
    <col min="10" max="10" width="18.28125" style="0" customWidth="1"/>
    <col min="12" max="12" width="9.7109375" style="0" customWidth="1"/>
  </cols>
  <sheetData>
    <row r="2" spans="4:18" ht="12.75">
      <c r="D2" s="352"/>
      <c r="E2" s="352"/>
      <c r="F2" s="352"/>
      <c r="G2" s="352"/>
      <c r="H2" s="352"/>
      <c r="I2" s="352"/>
      <c r="J2" s="352"/>
      <c r="K2" s="352"/>
      <c r="L2" s="352"/>
      <c r="M2" s="1"/>
      <c r="N2" s="1"/>
      <c r="O2" s="1"/>
      <c r="P2" s="1"/>
      <c r="Q2" s="1"/>
      <c r="R2" s="1"/>
    </row>
    <row r="3" ht="15.75" customHeight="1"/>
    <row r="4" spans="4:18" ht="12.75" customHeight="1">
      <c r="D4" s="353"/>
      <c r="E4" s="354"/>
      <c r="F4" s="354"/>
      <c r="G4" s="354"/>
      <c r="H4" s="354"/>
      <c r="I4" s="354"/>
      <c r="J4" s="354"/>
      <c r="K4" s="354"/>
      <c r="L4" s="355"/>
      <c r="M4" s="1"/>
      <c r="N4" s="1"/>
      <c r="O4" s="1"/>
      <c r="P4" s="1"/>
      <c r="Q4" s="1"/>
      <c r="R4" s="1"/>
    </row>
    <row r="5" spans="4:18" ht="12.75">
      <c r="D5" s="353"/>
      <c r="E5" s="354"/>
      <c r="F5" s="354"/>
      <c r="G5" s="354"/>
      <c r="H5" s="354"/>
      <c r="I5" s="354"/>
      <c r="J5" s="354"/>
      <c r="K5" s="354"/>
      <c r="L5" s="355"/>
      <c r="M5" s="15"/>
      <c r="N5" s="15"/>
      <c r="O5" s="15"/>
      <c r="P5" s="1"/>
      <c r="Q5" s="1"/>
      <c r="R5" s="1"/>
    </row>
    <row r="6" spans="4:18" ht="13.5" thickBot="1">
      <c r="D6" s="368"/>
      <c r="E6" s="369"/>
      <c r="F6" s="369"/>
      <c r="G6" s="369"/>
      <c r="H6" s="369"/>
      <c r="I6" s="369"/>
      <c r="J6" s="369"/>
      <c r="K6" s="369"/>
      <c r="L6" s="370"/>
      <c r="M6" s="15"/>
      <c r="N6" s="15"/>
      <c r="O6" s="15"/>
      <c r="P6" s="1"/>
      <c r="Q6" s="1"/>
      <c r="R6" s="1"/>
    </row>
    <row r="7" spans="4:18" ht="13.5" thickTop="1">
      <c r="D7" s="17"/>
      <c r="E7" s="11"/>
      <c r="F7" s="11"/>
      <c r="G7" s="11"/>
      <c r="H7" s="11"/>
      <c r="I7" s="11"/>
      <c r="J7" s="11"/>
      <c r="K7" s="11"/>
      <c r="L7" s="18"/>
      <c r="M7" s="1"/>
      <c r="N7" s="16"/>
      <c r="O7" s="1"/>
      <c r="P7" s="1"/>
      <c r="Q7" s="1"/>
      <c r="R7" s="1"/>
    </row>
    <row r="8" spans="4:18" ht="12" customHeight="1">
      <c r="D8" s="17"/>
      <c r="E8" s="11"/>
      <c r="F8" s="11"/>
      <c r="G8" s="11"/>
      <c r="H8" s="11"/>
      <c r="I8" s="11"/>
      <c r="J8" s="11"/>
      <c r="K8" s="11"/>
      <c r="L8" s="18"/>
      <c r="M8" s="1"/>
      <c r="N8" s="1"/>
      <c r="O8" s="1"/>
      <c r="P8" s="1"/>
      <c r="Q8" s="1"/>
      <c r="R8" s="1"/>
    </row>
    <row r="9" spans="4:18" ht="12.75">
      <c r="D9" s="365"/>
      <c r="E9" s="366"/>
      <c r="F9" s="366"/>
      <c r="G9" s="366"/>
      <c r="H9" s="366"/>
      <c r="I9" s="366"/>
      <c r="J9" s="366"/>
      <c r="K9" s="366"/>
      <c r="L9" s="367"/>
      <c r="M9" s="1"/>
      <c r="N9" s="1"/>
      <c r="O9" s="1"/>
      <c r="P9" s="1"/>
      <c r="Q9" s="1"/>
      <c r="R9" s="1"/>
    </row>
    <row r="10" spans="4:18" ht="13.5" thickBot="1">
      <c r="D10" s="17"/>
      <c r="E10" s="11"/>
      <c r="F10" s="11"/>
      <c r="G10" s="11"/>
      <c r="H10" s="11"/>
      <c r="I10" s="11"/>
      <c r="J10" s="11"/>
      <c r="K10" s="11"/>
      <c r="L10" s="18"/>
      <c r="M10" s="1"/>
      <c r="N10" s="1"/>
      <c r="O10" s="11"/>
      <c r="P10" s="1"/>
      <c r="Q10" s="1"/>
      <c r="R10" s="1"/>
    </row>
    <row r="11" spans="4:18" ht="31.5" thickBot="1" thickTop="1">
      <c r="D11" s="356" t="s">
        <v>89</v>
      </c>
      <c r="E11" s="357"/>
      <c r="F11" s="357"/>
      <c r="G11" s="357"/>
      <c r="H11" s="357"/>
      <c r="I11" s="357"/>
      <c r="J11" s="357"/>
      <c r="K11" s="357"/>
      <c r="L11" s="358"/>
      <c r="M11" s="1"/>
      <c r="N11" s="1"/>
      <c r="O11" s="11"/>
      <c r="P11" s="1"/>
      <c r="Q11" s="1"/>
      <c r="R11" s="1"/>
    </row>
    <row r="12" spans="4:18" ht="13.5" thickTop="1">
      <c r="D12" s="17"/>
      <c r="E12" s="11"/>
      <c r="F12" s="11"/>
      <c r="G12" s="11"/>
      <c r="H12" s="11"/>
      <c r="I12" s="11"/>
      <c r="J12" s="11"/>
      <c r="K12" s="11"/>
      <c r="L12" s="18"/>
      <c r="M12" s="1"/>
      <c r="N12" s="1"/>
      <c r="O12" s="1"/>
      <c r="P12" s="1"/>
      <c r="Q12" s="1"/>
      <c r="R12" s="1"/>
    </row>
    <row r="13" spans="4:18" ht="13.5" thickBot="1">
      <c r="D13" s="17"/>
      <c r="E13" s="11"/>
      <c r="F13" s="11"/>
      <c r="G13" s="11"/>
      <c r="H13" s="11"/>
      <c r="I13" s="11"/>
      <c r="J13" s="11"/>
      <c r="K13" s="11"/>
      <c r="L13" s="18"/>
      <c r="M13" s="1"/>
      <c r="N13" s="1"/>
      <c r="O13" s="1"/>
      <c r="P13" s="1"/>
      <c r="Q13" s="1"/>
      <c r="R13" s="1"/>
    </row>
    <row r="14" spans="4:18" ht="24.75" thickBot="1" thickTop="1">
      <c r="D14" s="359" t="s">
        <v>88</v>
      </c>
      <c r="E14" s="360"/>
      <c r="F14" s="360"/>
      <c r="G14" s="360"/>
      <c r="H14" s="360"/>
      <c r="I14" s="360"/>
      <c r="J14" s="360"/>
      <c r="K14" s="360"/>
      <c r="L14" s="361"/>
      <c r="M14" s="1"/>
      <c r="N14" s="1"/>
      <c r="O14" s="1"/>
      <c r="P14" s="11"/>
      <c r="Q14" s="1"/>
      <c r="R14" s="1"/>
    </row>
    <row r="15" spans="4:18" ht="13.5" thickTop="1">
      <c r="D15" s="17"/>
      <c r="E15" s="11"/>
      <c r="F15" s="11"/>
      <c r="G15" s="11"/>
      <c r="H15" s="11"/>
      <c r="I15" s="11"/>
      <c r="J15" s="11"/>
      <c r="K15" s="11"/>
      <c r="L15" s="18"/>
      <c r="M15" s="1"/>
      <c r="N15" s="1"/>
      <c r="O15" s="1"/>
      <c r="P15" s="1"/>
      <c r="Q15" s="1"/>
      <c r="R15" s="1"/>
    </row>
    <row r="16" spans="4:18" ht="12.75">
      <c r="D16" s="374" t="s">
        <v>129</v>
      </c>
      <c r="E16" s="375"/>
      <c r="F16" s="375"/>
      <c r="G16" s="375"/>
      <c r="H16" s="375"/>
      <c r="I16" s="375"/>
      <c r="J16" s="375"/>
      <c r="K16" s="375"/>
      <c r="L16" s="376"/>
      <c r="M16" s="1"/>
      <c r="N16" s="1"/>
      <c r="O16" s="1"/>
      <c r="P16" s="1"/>
      <c r="Q16" s="1"/>
      <c r="R16" s="1"/>
    </row>
    <row r="17" spans="4:18" ht="12.75">
      <c r="D17" s="362" t="s">
        <v>13</v>
      </c>
      <c r="E17" s="363"/>
      <c r="F17" s="363"/>
      <c r="G17" s="363"/>
      <c r="H17" s="363"/>
      <c r="I17" s="363"/>
      <c r="J17" s="363"/>
      <c r="K17" s="363"/>
      <c r="L17" s="364"/>
      <c r="M17" s="1"/>
      <c r="N17" s="1"/>
      <c r="O17" s="1"/>
      <c r="P17" s="1"/>
      <c r="Q17" s="1"/>
      <c r="R17" s="1"/>
    </row>
    <row r="18" spans="4:18" ht="12.75">
      <c r="D18" s="362" t="s">
        <v>14</v>
      </c>
      <c r="E18" s="363"/>
      <c r="F18" s="363"/>
      <c r="G18" s="363"/>
      <c r="H18" s="363"/>
      <c r="I18" s="363"/>
      <c r="J18" s="363"/>
      <c r="K18" s="363"/>
      <c r="L18" s="364"/>
      <c r="M18" s="1"/>
      <c r="N18" s="1"/>
      <c r="O18" s="1"/>
      <c r="P18" s="1"/>
      <c r="Q18" s="1"/>
      <c r="R18" s="1"/>
    </row>
    <row r="19" spans="4:18" ht="12.75">
      <c r="D19" s="17"/>
      <c r="E19" s="11"/>
      <c r="F19" s="11"/>
      <c r="G19" s="11"/>
      <c r="H19" s="11"/>
      <c r="I19" s="11"/>
      <c r="J19" s="11"/>
      <c r="K19" s="11"/>
      <c r="L19" s="18"/>
      <c r="M19" s="1"/>
      <c r="N19" s="1"/>
      <c r="O19" s="1"/>
      <c r="P19" s="1"/>
      <c r="Q19" s="1"/>
      <c r="R19" s="1"/>
    </row>
    <row r="20" spans="4:18" ht="12.75">
      <c r="D20" s="17"/>
      <c r="E20" s="11"/>
      <c r="F20" s="11"/>
      <c r="G20" s="11"/>
      <c r="H20" s="11"/>
      <c r="I20" s="11"/>
      <c r="J20" s="11"/>
      <c r="K20" s="11"/>
      <c r="L20" s="18"/>
      <c r="M20" s="1"/>
      <c r="N20" s="1"/>
      <c r="O20" s="1"/>
      <c r="P20" s="1"/>
      <c r="Q20" s="1"/>
      <c r="R20" s="1"/>
    </row>
    <row r="21" spans="4:18" ht="13.5" thickBot="1">
      <c r="D21" s="17"/>
      <c r="E21" s="11"/>
      <c r="F21" s="11"/>
      <c r="G21" s="11"/>
      <c r="H21" s="11"/>
      <c r="I21" s="11"/>
      <c r="J21" s="11"/>
      <c r="K21" s="11"/>
      <c r="L21" s="18"/>
      <c r="M21" s="1"/>
      <c r="N21" s="1"/>
      <c r="O21" s="1"/>
      <c r="P21" s="1"/>
      <c r="Q21" s="1"/>
      <c r="R21" s="1"/>
    </row>
    <row r="22" spans="4:18" ht="27" thickBot="1" thickTop="1">
      <c r="D22" s="17"/>
      <c r="E22" s="11"/>
      <c r="F22" s="377" t="s">
        <v>87</v>
      </c>
      <c r="G22" s="378"/>
      <c r="H22" s="378"/>
      <c r="I22" s="378"/>
      <c r="J22" s="379"/>
      <c r="K22" s="11"/>
      <c r="L22" s="18"/>
      <c r="M22" s="1"/>
      <c r="N22" s="1"/>
      <c r="O22" s="1"/>
      <c r="P22" s="1"/>
      <c r="Q22" s="1"/>
      <c r="R22" s="1"/>
    </row>
    <row r="23" spans="4:18" ht="13.5" thickTop="1">
      <c r="D23" s="17"/>
      <c r="E23" s="11"/>
      <c r="F23" s="380">
        <v>0</v>
      </c>
      <c r="G23" s="381"/>
      <c r="H23" s="381"/>
      <c r="I23" s="381"/>
      <c r="J23" s="382"/>
      <c r="K23" s="11"/>
      <c r="L23" s="18"/>
      <c r="M23" s="1"/>
      <c r="N23" s="1"/>
      <c r="O23" s="1"/>
      <c r="P23" s="1"/>
      <c r="Q23" s="1"/>
      <c r="R23" s="1"/>
    </row>
    <row r="24" spans="4:18" ht="13.5" thickBot="1">
      <c r="D24" s="17"/>
      <c r="E24" s="11"/>
      <c r="F24" s="383"/>
      <c r="G24" s="384"/>
      <c r="H24" s="384"/>
      <c r="I24" s="384"/>
      <c r="J24" s="385"/>
      <c r="K24" s="11"/>
      <c r="L24" s="18"/>
      <c r="M24" s="1"/>
      <c r="N24" s="1"/>
      <c r="O24" s="1"/>
      <c r="P24" s="1"/>
      <c r="Q24" s="1"/>
      <c r="R24" s="1"/>
    </row>
    <row r="25" spans="4:18" ht="13.5" thickTop="1">
      <c r="D25" s="17"/>
      <c r="E25" s="11"/>
      <c r="F25" s="11"/>
      <c r="G25" s="11"/>
      <c r="H25" s="11"/>
      <c r="I25" s="11"/>
      <c r="J25" s="11"/>
      <c r="K25" s="11"/>
      <c r="L25" s="18"/>
      <c r="M25" s="1"/>
      <c r="N25" s="1"/>
      <c r="O25" s="1"/>
      <c r="P25" s="1"/>
      <c r="Q25" s="1"/>
      <c r="R25" s="1"/>
    </row>
    <row r="26" spans="4:18" ht="12.75">
      <c r="D26" s="17"/>
      <c r="E26" s="11"/>
      <c r="F26" s="11"/>
      <c r="G26" s="11"/>
      <c r="H26" s="11"/>
      <c r="I26" s="11"/>
      <c r="J26" s="11"/>
      <c r="K26" s="11"/>
      <c r="L26" s="18"/>
      <c r="M26" s="1"/>
      <c r="N26" s="1"/>
      <c r="O26" s="1"/>
      <c r="P26" s="1"/>
      <c r="Q26" s="1"/>
      <c r="R26" s="1"/>
    </row>
    <row r="27" spans="4:18" ht="12.75">
      <c r="D27" s="17"/>
      <c r="E27" s="11"/>
      <c r="F27" s="11"/>
      <c r="G27" s="11"/>
      <c r="H27" s="11"/>
      <c r="I27" s="11"/>
      <c r="J27" s="11"/>
      <c r="K27" s="11"/>
      <c r="L27" s="18"/>
      <c r="M27" s="1"/>
      <c r="N27" s="1"/>
      <c r="O27" s="1"/>
      <c r="P27" s="1"/>
      <c r="Q27" s="1"/>
      <c r="R27" s="1"/>
    </row>
    <row r="28" spans="4:18" ht="12.75">
      <c r="D28" s="17"/>
      <c r="E28" s="11"/>
      <c r="F28" s="11"/>
      <c r="G28" s="11"/>
      <c r="H28" s="11"/>
      <c r="I28" s="11"/>
      <c r="J28" s="11"/>
      <c r="K28" s="11"/>
      <c r="L28" s="18"/>
      <c r="M28" s="1"/>
      <c r="N28" s="1"/>
      <c r="O28" s="1"/>
      <c r="P28" s="1"/>
      <c r="Q28" s="1"/>
      <c r="R28" s="1"/>
    </row>
    <row r="29" spans="4:18" ht="12.75">
      <c r="D29" s="17"/>
      <c r="E29" s="11"/>
      <c r="F29" s="11"/>
      <c r="G29" s="11"/>
      <c r="H29" s="11"/>
      <c r="I29" s="11"/>
      <c r="J29" s="11"/>
      <c r="K29" s="11"/>
      <c r="L29" s="18"/>
      <c r="M29" s="1"/>
      <c r="N29" s="1"/>
      <c r="O29" s="1"/>
      <c r="P29" s="1"/>
      <c r="Q29" s="1"/>
      <c r="R29" s="1"/>
    </row>
    <row r="30" spans="4:18" ht="12.75">
      <c r="D30" s="17"/>
      <c r="E30" s="11"/>
      <c r="F30" s="11"/>
      <c r="G30" s="11"/>
      <c r="H30" s="11"/>
      <c r="I30" s="11"/>
      <c r="J30" s="11"/>
      <c r="K30" s="11"/>
      <c r="L30" s="18"/>
      <c r="M30" s="1"/>
      <c r="N30" s="1"/>
      <c r="O30" s="1"/>
      <c r="P30" s="1"/>
      <c r="Q30" s="1"/>
      <c r="R30" s="1"/>
    </row>
    <row r="31" spans="4:18" ht="12.75" customHeight="1">
      <c r="D31" s="371" t="s">
        <v>123</v>
      </c>
      <c r="E31" s="372"/>
      <c r="F31" s="372"/>
      <c r="G31" s="372"/>
      <c r="H31" s="372"/>
      <c r="I31" s="372"/>
      <c r="J31" s="372"/>
      <c r="K31" s="372"/>
      <c r="L31" s="373"/>
      <c r="M31" s="1"/>
      <c r="N31" s="1"/>
      <c r="O31" s="1"/>
      <c r="P31" s="1"/>
      <c r="Q31" s="1"/>
      <c r="R31" s="1"/>
    </row>
    <row r="32" spans="4:18" ht="15.75">
      <c r="D32" s="205"/>
      <c r="E32" s="206"/>
      <c r="F32" s="206"/>
      <c r="G32" s="207"/>
      <c r="H32" s="208"/>
      <c r="I32" s="206"/>
      <c r="J32" s="206"/>
      <c r="K32" s="206"/>
      <c r="L32" s="209"/>
      <c r="M32" s="1"/>
      <c r="N32" s="1"/>
      <c r="O32" s="1"/>
      <c r="P32" s="1"/>
      <c r="Q32" s="1"/>
      <c r="R32" s="1"/>
    </row>
    <row r="33" spans="4:18" ht="12.75" customHeight="1">
      <c r="D33" s="371" t="s">
        <v>124</v>
      </c>
      <c r="E33" s="372"/>
      <c r="F33" s="372"/>
      <c r="G33" s="372"/>
      <c r="H33" s="372"/>
      <c r="I33" s="372"/>
      <c r="J33" s="372"/>
      <c r="K33" s="372"/>
      <c r="L33" s="373"/>
      <c r="M33" s="1"/>
      <c r="N33" s="1"/>
      <c r="O33" s="1"/>
      <c r="P33" s="1"/>
      <c r="Q33" s="1"/>
      <c r="R33" s="1"/>
    </row>
    <row r="34" spans="4:18" ht="12.75" customHeight="1">
      <c r="D34" s="371" t="s">
        <v>125</v>
      </c>
      <c r="E34" s="372"/>
      <c r="F34" s="372"/>
      <c r="G34" s="372"/>
      <c r="H34" s="372"/>
      <c r="I34" s="372"/>
      <c r="J34" s="372"/>
      <c r="K34" s="372"/>
      <c r="L34" s="373"/>
      <c r="M34" s="1"/>
      <c r="N34" s="1"/>
      <c r="O34" s="1"/>
      <c r="P34" s="1"/>
      <c r="Q34" s="1"/>
      <c r="R34" s="1"/>
    </row>
    <row r="35" spans="4:18" ht="15.75">
      <c r="D35" s="371" t="s">
        <v>126</v>
      </c>
      <c r="E35" s="372"/>
      <c r="F35" s="372"/>
      <c r="G35" s="372"/>
      <c r="H35" s="372"/>
      <c r="I35" s="372"/>
      <c r="J35" s="372"/>
      <c r="K35" s="372"/>
      <c r="L35" s="373"/>
      <c r="M35" s="1"/>
      <c r="N35" s="1"/>
      <c r="O35" s="1"/>
      <c r="P35" s="1"/>
      <c r="Q35" s="1"/>
      <c r="R35" s="1"/>
    </row>
    <row r="36" spans="4:18" ht="12.75" customHeight="1">
      <c r="D36" s="371" t="s">
        <v>127</v>
      </c>
      <c r="E36" s="372"/>
      <c r="F36" s="372"/>
      <c r="G36" s="372"/>
      <c r="H36" s="372"/>
      <c r="I36" s="372"/>
      <c r="J36" s="372"/>
      <c r="K36" s="372"/>
      <c r="L36" s="373"/>
      <c r="M36" s="1"/>
      <c r="N36" s="1"/>
      <c r="O36" s="1"/>
      <c r="P36" s="1"/>
      <c r="Q36" s="1"/>
      <c r="R36" s="1"/>
    </row>
    <row r="37" spans="4:18" ht="12.75" customHeight="1">
      <c r="D37" s="371" t="s">
        <v>128</v>
      </c>
      <c r="E37" s="372"/>
      <c r="F37" s="372"/>
      <c r="G37" s="372"/>
      <c r="H37" s="372"/>
      <c r="I37" s="372"/>
      <c r="J37" s="372"/>
      <c r="K37" s="372"/>
      <c r="L37" s="373"/>
      <c r="M37" s="1"/>
      <c r="N37" s="1"/>
      <c r="O37" s="1"/>
      <c r="P37" s="1"/>
      <c r="Q37" s="1"/>
      <c r="R37" s="1"/>
    </row>
    <row r="38" spans="4:18" ht="12.75" customHeight="1">
      <c r="D38" s="17"/>
      <c r="E38" s="11"/>
      <c r="F38" s="11"/>
      <c r="G38" s="11"/>
      <c r="H38" s="11"/>
      <c r="I38" s="11"/>
      <c r="J38" s="11"/>
      <c r="K38" s="11"/>
      <c r="L38" s="18"/>
      <c r="M38" s="1"/>
      <c r="N38" s="1"/>
      <c r="O38" s="1"/>
      <c r="P38" s="1"/>
      <c r="Q38" s="1"/>
      <c r="R38" s="1"/>
    </row>
    <row r="39" spans="4:18" ht="12.75">
      <c r="D39" s="17"/>
      <c r="E39" s="11"/>
      <c r="F39" s="11"/>
      <c r="G39" s="11"/>
      <c r="H39" s="11"/>
      <c r="I39" s="11"/>
      <c r="J39" s="11"/>
      <c r="K39" s="11"/>
      <c r="L39" s="18"/>
      <c r="M39" s="1"/>
      <c r="N39" s="1"/>
      <c r="O39" s="1"/>
      <c r="P39" s="1"/>
      <c r="Q39" s="1"/>
      <c r="R39" s="1"/>
    </row>
    <row r="40" spans="4:18" ht="12.75">
      <c r="D40" s="17"/>
      <c r="E40" s="11"/>
      <c r="F40" s="11"/>
      <c r="G40" s="11"/>
      <c r="H40" s="11"/>
      <c r="I40" s="11"/>
      <c r="J40" s="11"/>
      <c r="K40" s="11"/>
      <c r="L40" s="18"/>
      <c r="M40" s="1"/>
      <c r="N40" s="1"/>
      <c r="O40" s="1"/>
      <c r="P40" s="1"/>
      <c r="Q40" s="1"/>
      <c r="R40" s="1"/>
    </row>
    <row r="41" spans="4:18" ht="12.75">
      <c r="D41" s="17"/>
      <c r="E41" s="11"/>
      <c r="F41" s="11"/>
      <c r="G41" s="11"/>
      <c r="H41" s="11"/>
      <c r="I41" s="11"/>
      <c r="J41" s="11"/>
      <c r="K41" s="11"/>
      <c r="L41" s="18"/>
      <c r="M41" s="1"/>
      <c r="N41" s="1"/>
      <c r="O41" s="1"/>
      <c r="P41" s="1"/>
      <c r="Q41" s="1"/>
      <c r="R41" s="1"/>
    </row>
    <row r="42" spans="4:18" ht="12.75">
      <c r="D42" s="17"/>
      <c r="E42" s="11"/>
      <c r="F42" s="11"/>
      <c r="G42" s="11"/>
      <c r="H42" s="11"/>
      <c r="I42" s="11"/>
      <c r="J42" s="11"/>
      <c r="K42" s="11"/>
      <c r="L42" s="18"/>
      <c r="M42" s="1"/>
      <c r="N42" s="1"/>
      <c r="O42" s="1"/>
      <c r="P42" s="1"/>
      <c r="Q42" s="1"/>
      <c r="R42" s="1"/>
    </row>
    <row r="43" spans="4:18" ht="12.75">
      <c r="D43" s="17"/>
      <c r="E43" s="11"/>
      <c r="F43" s="11"/>
      <c r="G43" s="11"/>
      <c r="H43" s="11"/>
      <c r="I43" s="11"/>
      <c r="J43" s="11"/>
      <c r="K43" s="11"/>
      <c r="L43" s="18"/>
      <c r="M43" s="1"/>
      <c r="N43" s="1"/>
      <c r="O43" s="1"/>
      <c r="P43" s="1"/>
      <c r="Q43" s="1"/>
      <c r="R43" s="1"/>
    </row>
    <row r="44" spans="4:18" ht="12.75">
      <c r="D44" s="17"/>
      <c r="E44" s="11"/>
      <c r="F44" s="11"/>
      <c r="G44" s="11"/>
      <c r="H44" s="11"/>
      <c r="I44" s="11"/>
      <c r="J44" s="11"/>
      <c r="K44" s="11"/>
      <c r="L44" s="18"/>
      <c r="M44" s="1"/>
      <c r="N44" s="1"/>
      <c r="O44" s="1"/>
      <c r="P44" s="1"/>
      <c r="Q44" s="1"/>
      <c r="R44" s="1"/>
    </row>
    <row r="45" spans="4:18" ht="13.5" thickBot="1">
      <c r="D45" s="19"/>
      <c r="E45" s="20"/>
      <c r="F45" s="20"/>
      <c r="G45" s="20"/>
      <c r="H45" s="20"/>
      <c r="I45" s="20"/>
      <c r="J45" s="20"/>
      <c r="K45" s="20"/>
      <c r="L45" s="21"/>
      <c r="M45" s="1"/>
      <c r="N45" s="1"/>
      <c r="O45" s="1"/>
      <c r="P45" s="1"/>
      <c r="Q45" s="1"/>
      <c r="R45" s="1"/>
    </row>
    <row r="46" spans="4:18" ht="13.5" thickTop="1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4:18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4:18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4:18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4:18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4:18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4:18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4:18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4:18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4:18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4:18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4:18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4:18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4:18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4:18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4:18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4:18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4:18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4:18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4:18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4:18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4:18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4:18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4:18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4:18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4:18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4:18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4:18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4:18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4:18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4:18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4:18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4:18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4:18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4:18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4:18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4:18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4:18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4:18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4:18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4:18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4:18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4:18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4:18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4:18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4:18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4:18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4:18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4:18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4:18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4:18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4:18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4:18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4:18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4:18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4:18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4:18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4:18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4:18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4:18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4:18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4:18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4:18" ht="12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4:18" ht="12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4:18" ht="12.7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4:18" ht="12.7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4:18" ht="12.7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4:18" ht="12.7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4:18" ht="12.7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4:18" ht="12.7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4:18" ht="12.7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4:18" ht="12.7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4:18" ht="12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4:18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4:18" ht="12.7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4:18" ht="12.7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4:18" ht="12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4:18" ht="12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4:18" ht="12.7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4:18" ht="12.7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4:18" ht="12.7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4:18" ht="12.7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4:18" ht="12.7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4:18" ht="12.7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4:18" ht="12.7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4:18" ht="12.7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4:18" ht="12.7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4:18" ht="12.7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4:18" ht="12.7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4:18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4:18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4:18" ht="12.7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4:18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4:18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4:18" ht="12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4:18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4:18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4:18" ht="12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4:18" ht="12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4:18" ht="12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4:18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4:18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4:18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4:18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4:18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4:18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4:18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4:18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4:18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4:18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4:18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4:18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4:18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4:18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4:18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4:18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4:18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4:18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4:18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4:18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4:18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4:18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4:18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4:18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4:18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4:18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4:18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4:18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4:18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4:18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4:18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4:18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4:18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4:18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4:18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4:18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4:18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4:18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4:18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4:18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4:18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4:18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4:18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4:18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4:18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4:18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4:18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4:18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4:18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4:18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4:18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4:18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4:18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4:18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4:18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4:18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4:18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4:18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4:18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4:18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4:18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4:18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4:18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4:18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4:18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4:18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4:18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4:18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4:18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4:18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4:18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4:18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4:18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4:18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4:18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4:18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4:18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4:18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4:18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4:18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4:18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4:18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4:18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4:18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4:18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4:18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4:18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4:18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4:18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4:18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4:18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4:18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4:18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4:18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4:18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4:18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4:18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4:18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4:18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4:18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4:18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4:18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4:18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4:18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4:18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4:18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4:18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4:18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4:18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4:18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4:18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4:18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4:18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4:18" ht="12.7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4:18" ht="12.7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4:18" ht="12.7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4:18" ht="12.7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4:18" ht="12.7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4:18" ht="12.7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4:18" ht="12.7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4:18" ht="12.7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4:18" ht="12.7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4:18" ht="12.7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4:18" ht="12.7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4:18" ht="12.7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4:18" ht="12.7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4:18" ht="12.7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4:18" ht="12.7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4:18" ht="12.7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4:18" ht="12.7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4:18" ht="12.7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4:18" ht="12.7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4:18" ht="12.7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4:18" ht="12.7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4:18" ht="12.7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4:18" ht="12.7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4:18" ht="12.7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4:18" ht="12.7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4:18" ht="12.7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4:18" ht="12.7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4:18" ht="12.7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4:18" ht="12.7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4:18" ht="12.7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4:18" ht="12.7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4:18" ht="12.7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4:18" ht="12.7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4:18" ht="12.7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4:18" ht="12.7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4:18" ht="12.7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4:18" ht="12.7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4:18" ht="12.7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4:18" ht="12.7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4:18" ht="12.7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4:18" ht="12.7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4:18" ht="12.7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4:18" ht="12.7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4:18" ht="12.7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4:18" ht="12.7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4:18" ht="12.7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4:18" ht="12.7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4:18" ht="12.7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4:18" ht="12.7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4:18" ht="12.7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4:18" ht="12.7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4:18" ht="12.7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4:18" ht="12.7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4:18" ht="12.7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4:18" ht="12.7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4:18" ht="12.7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4:18" ht="12.7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4:18" ht="12.7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4:18" ht="12.7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4:18" ht="12.7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4:18" ht="12.7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4:18" ht="12.7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4:18" ht="12.7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4:18" ht="12.7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4:18" ht="12.7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4:18" ht="12.7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4:18" ht="12.7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4:18" ht="12.7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4:18" ht="12.7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4:18" ht="12.7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4:18" ht="12.7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4:18" ht="12.7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4:18" ht="12.7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4:18" ht="12.7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4:18" ht="12.7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4:18" ht="12.7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4:18" ht="12.7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4:18" ht="12.7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4:18" ht="12.7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4:18" ht="12.7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4:18" ht="12.7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4:18" ht="12.7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4:18" ht="12.7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4:18" ht="12.7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4:18" ht="12.7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4:18" ht="12.7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4:18" ht="12.7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4:18" ht="12.7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4:18" ht="12.7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4:18" ht="12.7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4:18" ht="12.7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4:18" ht="12.75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4:18" ht="12.75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4:18" ht="12.75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4:18" ht="12.75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4:18" ht="12.75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4:18" ht="12.75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4:18" ht="12.75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4:18" ht="12.75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4:18" ht="12.75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4:18" ht="12.75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4:18" ht="12.75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4:18" ht="12.75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4:18" ht="12.7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4:18" ht="12.75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4:18" ht="12.75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4:18" ht="12.75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4:18" ht="12.7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4:18" ht="12.7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4:18" ht="12.7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4:18" ht="12.7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4:18" ht="12.7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4:18" ht="12.7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4:18" ht="12.7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4:18" ht="12.7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4:18" ht="12.7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4:18" ht="12.7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4:18" ht="12.7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4:18" ht="12.7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4:18" ht="12.7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4:18" ht="12.7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4:18" ht="12.7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4:18" ht="12.7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4:18" ht="12.7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4:18" ht="12.7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4:18" ht="12.7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4:18" ht="12.7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4:18" ht="12.7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4:18" ht="12.7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4:18" ht="12.7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4:18" ht="12.7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4:18" ht="12.7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4:18" ht="12.7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4:18" ht="12.7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4:18" ht="12.7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4:18" ht="12.7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4:18" ht="12.7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4:18" ht="12.7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4:18" ht="12.7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4:18" ht="12.7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4:18" ht="12.7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4:18" ht="12.7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4:18" ht="12.7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4:18" ht="12.7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4:18" ht="12.7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4:18" ht="12.7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4:18" ht="12.7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4:18" ht="12.7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4:18" ht="12.7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4:18" ht="12.7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4:18" ht="12.7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4:18" ht="12.7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4:18" ht="12.7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4:18" ht="12.7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4:18" ht="12.7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4:18" ht="12.7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4:18" ht="12.7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4:18" ht="12.7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4:18" ht="12.7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4:18" ht="12.7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4:18" ht="12.7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4:18" ht="12.7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4:18" ht="12.7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4:18" ht="12.7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4:18" ht="12.7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4:18" ht="12.7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4:18" ht="12.7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4:18" ht="12.7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3:18" ht="12.75">
      <c r="M427" s="1"/>
      <c r="N427" s="1"/>
      <c r="O427" s="1"/>
      <c r="P427" s="1"/>
      <c r="Q427" s="1"/>
      <c r="R427" s="1"/>
    </row>
  </sheetData>
  <sheetProtection/>
  <mergeCells count="18">
    <mergeCell ref="D34:L34"/>
    <mergeCell ref="D35:L35"/>
    <mergeCell ref="D36:L36"/>
    <mergeCell ref="D37:L37"/>
    <mergeCell ref="D16:L16"/>
    <mergeCell ref="D31:L31"/>
    <mergeCell ref="D33:L33"/>
    <mergeCell ref="D18:L18"/>
    <mergeCell ref="F22:J22"/>
    <mergeCell ref="F23:J24"/>
    <mergeCell ref="D2:L2"/>
    <mergeCell ref="D4:L4"/>
    <mergeCell ref="D11:L11"/>
    <mergeCell ref="D14:L14"/>
    <mergeCell ref="D17:L17"/>
    <mergeCell ref="D9:L9"/>
    <mergeCell ref="D5:L5"/>
    <mergeCell ref="D6:L6"/>
  </mergeCells>
  <printOptions/>
  <pageMargins left="0.5905511811023623" right="0.4724409448818898" top="0.6692913385826772" bottom="0.984251968503937" header="0.35433070866141736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C1:AF106"/>
  <sheetViews>
    <sheetView showGridLines="0" showRowColHeaders="0" workbookViewId="0" topLeftCell="A1">
      <selection activeCell="AJ7" sqref="AJ7"/>
    </sheetView>
  </sheetViews>
  <sheetFormatPr defaultColWidth="9.140625" defaultRowHeight="12.75"/>
  <cols>
    <col min="3" max="3" width="8.7109375" style="0" customWidth="1"/>
    <col min="4" max="5" width="7.28125" style="0" customWidth="1"/>
    <col min="6" max="7" width="6.8515625" style="0" customWidth="1"/>
    <col min="8" max="8" width="6.00390625" style="0" customWidth="1"/>
    <col min="9" max="9" width="5.57421875" style="0" customWidth="1"/>
    <col min="10" max="14" width="6.8515625" style="0" customWidth="1"/>
    <col min="15" max="15" width="8.7109375" style="0" customWidth="1"/>
    <col min="16" max="16" width="8.8515625" style="0" customWidth="1"/>
    <col min="17" max="17" width="9.140625" style="0" hidden="1" customWidth="1"/>
    <col min="18" max="18" width="6.7109375" style="0" hidden="1" customWidth="1"/>
    <col min="19" max="19" width="6.57421875" style="0" hidden="1" customWidth="1"/>
    <col min="20" max="20" width="6.28125" style="0" hidden="1" customWidth="1"/>
    <col min="21" max="21" width="6.140625" style="0" hidden="1" customWidth="1"/>
    <col min="22" max="23" width="5.7109375" style="0" hidden="1" customWidth="1"/>
    <col min="24" max="30" width="6.8515625" style="0" hidden="1" customWidth="1"/>
    <col min="31" max="31" width="9.140625" style="0" hidden="1" customWidth="1"/>
  </cols>
  <sheetData>
    <row r="1" spans="4:16" ht="13.5" customHeight="1"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4:16" ht="13.5" thickBot="1"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</row>
    <row r="3" spans="4:30" ht="12.75" customHeight="1"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R3" s="4"/>
      <c r="S3" s="5"/>
      <c r="T3" s="5"/>
      <c r="U3" s="6"/>
      <c r="V3" s="7"/>
      <c r="W3" s="8"/>
      <c r="X3" s="8"/>
      <c r="Y3" s="8"/>
      <c r="Z3" s="8"/>
      <c r="AA3" s="8"/>
      <c r="AB3" s="8"/>
      <c r="AC3" s="8"/>
      <c r="AD3" s="9"/>
    </row>
    <row r="4" spans="4:30" ht="18.75" customHeight="1"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R4" s="469" t="s">
        <v>0</v>
      </c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1"/>
    </row>
    <row r="5" spans="4:30" ht="20.25" customHeight="1"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R5" s="472" t="s">
        <v>1</v>
      </c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4"/>
    </row>
    <row r="6" spans="4:30" ht="13.5" customHeight="1" thickBot="1"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R6" s="466" t="s">
        <v>2</v>
      </c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8"/>
    </row>
    <row r="7" spans="4:26" ht="13.5" customHeight="1" thickBot="1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91" t="s">
        <v>117</v>
      </c>
      <c r="S7" s="92"/>
      <c r="T7" s="92"/>
      <c r="U7" s="92"/>
      <c r="V7" s="92"/>
      <c r="W7" s="92"/>
      <c r="X7" s="92"/>
      <c r="Y7" s="92"/>
      <c r="Z7" s="93"/>
    </row>
    <row r="8" spans="3:32" ht="13.5" customHeight="1" thickTop="1"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R8" s="15"/>
      <c r="S8" s="15"/>
      <c r="T8" s="15"/>
      <c r="U8" s="15"/>
      <c r="V8" s="15"/>
      <c r="W8" s="15"/>
      <c r="X8" s="15"/>
      <c r="Y8" s="15"/>
      <c r="Z8" s="15"/>
      <c r="AF8" s="14"/>
    </row>
    <row r="9" spans="4:26" ht="13.5" customHeight="1" thickBot="1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 s="15"/>
      <c r="S9" s="15"/>
      <c r="T9" s="15"/>
      <c r="U9" s="15"/>
      <c r="V9" s="15"/>
      <c r="W9" s="15"/>
      <c r="X9" s="15"/>
      <c r="Y9" s="15"/>
      <c r="Z9" s="15"/>
    </row>
    <row r="10" spans="4:29" ht="13.5" customHeight="1" thickBot="1">
      <c r="D10" s="441" t="s">
        <v>120</v>
      </c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3"/>
      <c r="R10" s="3"/>
      <c r="S10" s="3"/>
      <c r="T10" s="1"/>
      <c r="U10" s="2"/>
      <c r="V10" s="2"/>
      <c r="W10" s="1"/>
      <c r="X10" s="1"/>
      <c r="Y10" s="1"/>
      <c r="Z10" s="1"/>
      <c r="AA10" s="1"/>
      <c r="AB10" s="1"/>
      <c r="AC10" s="1"/>
    </row>
    <row r="11" spans="4:30" ht="12.75" customHeight="1">
      <c r="D11" s="444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6"/>
      <c r="R11" s="423" t="s">
        <v>93</v>
      </c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5"/>
    </row>
    <row r="12" spans="4:30" ht="5.25" customHeight="1" thickBot="1">
      <c r="D12" s="447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9"/>
      <c r="R12" s="426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8"/>
    </row>
    <row r="13" spans="3:30" ht="13.5" customHeight="1" thickBot="1">
      <c r="C13" s="14"/>
      <c r="D13" s="132"/>
      <c r="E13" s="101"/>
      <c r="F13" s="101"/>
      <c r="G13" s="102"/>
      <c r="H13" s="102"/>
      <c r="I13" s="102"/>
      <c r="J13" s="101"/>
      <c r="K13" s="101"/>
      <c r="L13" s="101"/>
      <c r="M13" s="101"/>
      <c r="N13" s="101"/>
      <c r="O13" s="101"/>
      <c r="P13" s="133"/>
      <c r="Q13" s="96"/>
      <c r="R13" s="429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1"/>
    </row>
    <row r="14" spans="3:32" ht="21" customHeight="1" thickBot="1">
      <c r="C14" s="14"/>
      <c r="D14" s="411" t="s">
        <v>130</v>
      </c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3"/>
      <c r="Q14" s="27" t="s">
        <v>15</v>
      </c>
      <c r="R14" s="450" t="s">
        <v>122</v>
      </c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F14" s="103"/>
    </row>
    <row r="15" spans="4:30" ht="30" customHeight="1" hidden="1" thickBot="1">
      <c r="D15" s="129"/>
      <c r="E15" s="129"/>
      <c r="F15" s="129"/>
      <c r="G15" s="453" t="s">
        <v>87</v>
      </c>
      <c r="H15" s="454"/>
      <c r="I15" s="455"/>
      <c r="J15" s="456">
        <f>(DISCOUNT!$F$23)</f>
        <v>0</v>
      </c>
      <c r="K15" s="457"/>
      <c r="L15" s="457"/>
      <c r="M15" s="457"/>
      <c r="N15" s="458"/>
      <c r="O15" s="129"/>
      <c r="P15" s="129"/>
      <c r="Q15" s="27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4:32" ht="11.25" customHeight="1" thickBot="1">
      <c r="D16" s="10"/>
      <c r="E16" s="1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R16" s="10"/>
      <c r="S16" s="10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F16" s="14"/>
    </row>
    <row r="17" spans="4:32" ht="14.25" customHeight="1" thickBot="1">
      <c r="D17" s="386" t="s">
        <v>22</v>
      </c>
      <c r="E17" s="387"/>
      <c r="F17" s="402" t="s">
        <v>94</v>
      </c>
      <c r="G17" s="403"/>
      <c r="H17" s="402" t="s">
        <v>32</v>
      </c>
      <c r="I17" s="403"/>
      <c r="J17" s="406" t="s">
        <v>17</v>
      </c>
      <c r="K17" s="407"/>
      <c r="L17" s="407"/>
      <c r="M17" s="407"/>
      <c r="N17" s="408"/>
      <c r="O17" s="414" t="s">
        <v>33</v>
      </c>
      <c r="P17" s="398" t="s">
        <v>12</v>
      </c>
      <c r="R17" s="390" t="s">
        <v>22</v>
      </c>
      <c r="S17" s="391"/>
      <c r="T17" s="394" t="s">
        <v>94</v>
      </c>
      <c r="U17" s="395"/>
      <c r="V17" s="394" t="s">
        <v>32</v>
      </c>
      <c r="W17" s="395"/>
      <c r="X17" s="409" t="s">
        <v>17</v>
      </c>
      <c r="Y17" s="434"/>
      <c r="Z17" s="434"/>
      <c r="AA17" s="434"/>
      <c r="AB17" s="410"/>
      <c r="AC17" s="463" t="s">
        <v>33</v>
      </c>
      <c r="AD17" s="460" t="s">
        <v>12</v>
      </c>
      <c r="AF17" s="14"/>
    </row>
    <row r="18" spans="4:32" ht="14.25" customHeight="1" thickBot="1">
      <c r="D18" s="388"/>
      <c r="E18" s="389"/>
      <c r="F18" s="404"/>
      <c r="G18" s="405"/>
      <c r="H18" s="404"/>
      <c r="I18" s="405"/>
      <c r="J18" s="406" t="s">
        <v>95</v>
      </c>
      <c r="K18" s="407"/>
      <c r="L18" s="408"/>
      <c r="M18" s="406" t="s">
        <v>96</v>
      </c>
      <c r="N18" s="408"/>
      <c r="O18" s="415"/>
      <c r="P18" s="417"/>
      <c r="R18" s="392"/>
      <c r="S18" s="393"/>
      <c r="T18" s="396"/>
      <c r="U18" s="397"/>
      <c r="V18" s="396"/>
      <c r="W18" s="397"/>
      <c r="X18" s="409" t="s">
        <v>95</v>
      </c>
      <c r="Y18" s="434"/>
      <c r="Z18" s="410"/>
      <c r="AA18" s="409" t="s">
        <v>96</v>
      </c>
      <c r="AB18" s="410"/>
      <c r="AC18" s="464"/>
      <c r="AD18" s="461"/>
      <c r="AF18" s="14"/>
    </row>
    <row r="19" spans="4:32" ht="14.25" customHeight="1">
      <c r="D19" s="418" t="s">
        <v>23</v>
      </c>
      <c r="E19" s="420" t="s">
        <v>16</v>
      </c>
      <c r="F19" s="418" t="s">
        <v>23</v>
      </c>
      <c r="G19" s="420" t="s">
        <v>16</v>
      </c>
      <c r="H19" s="421" t="s">
        <v>23</v>
      </c>
      <c r="I19" s="400" t="s">
        <v>16</v>
      </c>
      <c r="J19" s="398" t="s">
        <v>131</v>
      </c>
      <c r="K19" s="398" t="s">
        <v>19</v>
      </c>
      <c r="L19" s="211" t="s">
        <v>20</v>
      </c>
      <c r="M19" s="398" t="s">
        <v>19</v>
      </c>
      <c r="N19" s="211" t="s">
        <v>20</v>
      </c>
      <c r="O19" s="415"/>
      <c r="P19" s="417"/>
      <c r="R19" s="432" t="s">
        <v>23</v>
      </c>
      <c r="S19" s="459" t="s">
        <v>16</v>
      </c>
      <c r="T19" s="432" t="s">
        <v>23</v>
      </c>
      <c r="U19" s="459" t="s">
        <v>16</v>
      </c>
      <c r="V19" s="435" t="s">
        <v>23</v>
      </c>
      <c r="W19" s="451" t="s">
        <v>16</v>
      </c>
      <c r="X19" s="437" t="s">
        <v>18</v>
      </c>
      <c r="Y19" s="439" t="s">
        <v>19</v>
      </c>
      <c r="Z19" s="25" t="s">
        <v>20</v>
      </c>
      <c r="AA19" s="439" t="s">
        <v>19</v>
      </c>
      <c r="AB19" s="25" t="s">
        <v>20</v>
      </c>
      <c r="AC19" s="464"/>
      <c r="AD19" s="461"/>
      <c r="AF19" s="14"/>
    </row>
    <row r="20" spans="4:32" ht="14.25" customHeight="1" thickBot="1">
      <c r="D20" s="419"/>
      <c r="E20" s="401"/>
      <c r="F20" s="419"/>
      <c r="G20" s="401"/>
      <c r="H20" s="422"/>
      <c r="I20" s="401"/>
      <c r="J20" s="399"/>
      <c r="K20" s="399"/>
      <c r="L20" s="212" t="s">
        <v>21</v>
      </c>
      <c r="M20" s="399"/>
      <c r="N20" s="212" t="s">
        <v>21</v>
      </c>
      <c r="O20" s="416"/>
      <c r="P20" s="399"/>
      <c r="R20" s="433"/>
      <c r="S20" s="452"/>
      <c r="T20" s="433"/>
      <c r="U20" s="452"/>
      <c r="V20" s="436"/>
      <c r="W20" s="452"/>
      <c r="X20" s="438"/>
      <c r="Y20" s="440"/>
      <c r="Z20" s="26" t="s">
        <v>21</v>
      </c>
      <c r="AA20" s="440"/>
      <c r="AB20" s="26" t="s">
        <v>21</v>
      </c>
      <c r="AC20" s="465"/>
      <c r="AD20" s="462"/>
      <c r="AF20" s="14"/>
    </row>
    <row r="21" spans="4:30" ht="25.5" customHeight="1" thickBot="1">
      <c r="D21" s="213" t="s">
        <v>3</v>
      </c>
      <c r="E21" s="214">
        <v>15</v>
      </c>
      <c r="F21" s="215">
        <v>0.84</v>
      </c>
      <c r="G21" s="216">
        <v>21.3</v>
      </c>
      <c r="H21" s="217">
        <v>0.109</v>
      </c>
      <c r="I21" s="218">
        <v>2.77</v>
      </c>
      <c r="J21" s="219">
        <f>X21-X21*DISCOUNT!$F$23</f>
        <v>5.55</v>
      </c>
      <c r="K21" s="220">
        <f>Y21-Y21*DISCOUNT!$F$23</f>
        <v>4.63</v>
      </c>
      <c r="L21" s="221" t="s">
        <v>121</v>
      </c>
      <c r="M21" s="219" t="s">
        <v>121</v>
      </c>
      <c r="N21" s="220" t="s">
        <v>121</v>
      </c>
      <c r="O21" s="219">
        <f>AC21-AC21*DISCOUNT!$F$23</f>
        <v>11.31</v>
      </c>
      <c r="P21" s="221" t="s">
        <v>34</v>
      </c>
      <c r="R21" s="54" t="s">
        <v>3</v>
      </c>
      <c r="S21" s="55">
        <v>15</v>
      </c>
      <c r="T21" s="148">
        <v>0.84</v>
      </c>
      <c r="U21" s="149">
        <v>21.3</v>
      </c>
      <c r="V21" s="148">
        <v>0.109</v>
      </c>
      <c r="W21" s="150">
        <v>2.77</v>
      </c>
      <c r="X21" s="178">
        <v>5.55</v>
      </c>
      <c r="Y21" s="178">
        <v>4.63</v>
      </c>
      <c r="Z21" s="178"/>
      <c r="AA21" s="178"/>
      <c r="AB21" s="178"/>
      <c r="AC21" s="178">
        <v>11.31</v>
      </c>
      <c r="AD21" s="144">
        <v>14.96</v>
      </c>
    </row>
    <row r="22" spans="4:32" ht="25.5" customHeight="1" thickBot="1">
      <c r="D22" s="222" t="s">
        <v>4</v>
      </c>
      <c r="E22" s="223">
        <v>20</v>
      </c>
      <c r="F22" s="224">
        <v>1.05</v>
      </c>
      <c r="G22" s="225">
        <v>26.7</v>
      </c>
      <c r="H22" s="224">
        <v>0.113</v>
      </c>
      <c r="I22" s="226">
        <v>2.87</v>
      </c>
      <c r="J22" s="227">
        <f>X22-X22*DISCOUNT!$F$23</f>
        <v>5.3</v>
      </c>
      <c r="K22" s="228">
        <f>Y22-Y22*DISCOUNT!$F$23</f>
        <v>4.41</v>
      </c>
      <c r="L22" s="228" t="s">
        <v>121</v>
      </c>
      <c r="M22" s="227" t="s">
        <v>121</v>
      </c>
      <c r="N22" s="228" t="s">
        <v>121</v>
      </c>
      <c r="O22" s="227">
        <f>AC22-AC22*DISCOUNT!$F$23</f>
        <v>11.95</v>
      </c>
      <c r="P22" s="228" t="s">
        <v>34</v>
      </c>
      <c r="R22" s="54" t="s">
        <v>4</v>
      </c>
      <c r="S22" s="55">
        <v>20</v>
      </c>
      <c r="T22" s="148">
        <v>1.05</v>
      </c>
      <c r="U22" s="149">
        <v>26.7</v>
      </c>
      <c r="V22" s="148">
        <v>0.113</v>
      </c>
      <c r="W22" s="150">
        <v>2.87</v>
      </c>
      <c r="X22" s="178">
        <v>5.3</v>
      </c>
      <c r="Y22" s="178">
        <v>4.41</v>
      </c>
      <c r="Z22" s="178"/>
      <c r="AA22" s="178"/>
      <c r="AB22" s="178"/>
      <c r="AC22" s="178">
        <v>11.95</v>
      </c>
      <c r="AD22" s="144">
        <v>14.96</v>
      </c>
      <c r="AF22" s="14"/>
    </row>
    <row r="23" spans="4:32" ht="25.5" customHeight="1" thickBot="1">
      <c r="D23" s="229" t="s">
        <v>5</v>
      </c>
      <c r="E23" s="223">
        <v>25</v>
      </c>
      <c r="F23" s="224">
        <v>1.315</v>
      </c>
      <c r="G23" s="225">
        <v>33.4</v>
      </c>
      <c r="H23" s="224">
        <v>0.133</v>
      </c>
      <c r="I23" s="226">
        <v>3.38</v>
      </c>
      <c r="J23" s="227">
        <f>X23-X23*DISCOUNT!$F$23</f>
        <v>5.76</v>
      </c>
      <c r="K23" s="228">
        <f>Y23-Y23*DISCOUNT!$F$23</f>
        <v>4.8</v>
      </c>
      <c r="L23" s="228" t="s">
        <v>34</v>
      </c>
      <c r="M23" s="227">
        <f>AA23-AA23*DISCOUNT!$F$23</f>
        <v>15.09</v>
      </c>
      <c r="N23" s="228" t="s">
        <v>34</v>
      </c>
      <c r="O23" s="227">
        <f>AC23-AC23*DISCOUNT!$F$23</f>
        <v>12.39</v>
      </c>
      <c r="P23" s="228" t="s">
        <v>34</v>
      </c>
      <c r="R23" s="58" t="s">
        <v>5</v>
      </c>
      <c r="S23" s="58">
        <v>25</v>
      </c>
      <c r="T23" s="151">
        <v>1.315</v>
      </c>
      <c r="U23" s="152">
        <v>33.4</v>
      </c>
      <c r="V23" s="148">
        <v>0.133</v>
      </c>
      <c r="W23" s="150">
        <v>3.38</v>
      </c>
      <c r="X23" s="178">
        <v>5.76</v>
      </c>
      <c r="Y23" s="178">
        <v>4.8</v>
      </c>
      <c r="Z23" s="178" t="s">
        <v>34</v>
      </c>
      <c r="AA23" s="178">
        <v>15.09</v>
      </c>
      <c r="AB23" s="178" t="s">
        <v>34</v>
      </c>
      <c r="AC23" s="178">
        <v>12.39</v>
      </c>
      <c r="AD23" s="144">
        <v>12.89</v>
      </c>
      <c r="AF23" s="14"/>
    </row>
    <row r="24" spans="4:30" ht="25.5" customHeight="1" thickBot="1">
      <c r="D24" s="222" t="s">
        <v>6</v>
      </c>
      <c r="E24" s="223">
        <v>32</v>
      </c>
      <c r="F24" s="224">
        <v>1.66</v>
      </c>
      <c r="G24" s="225">
        <v>42.2</v>
      </c>
      <c r="H24" s="224">
        <v>0.14</v>
      </c>
      <c r="I24" s="226">
        <v>3.56</v>
      </c>
      <c r="J24" s="227">
        <f>X24-X24*DISCOUNT!$F$23</f>
        <v>6.09</v>
      </c>
      <c r="K24" s="228">
        <f>Y24-Y24*DISCOUNT!$F$23</f>
        <v>5.08</v>
      </c>
      <c r="L24" s="228" t="s">
        <v>34</v>
      </c>
      <c r="M24" s="227">
        <f>AA24-AA24*DISCOUNT!$F$23</f>
        <v>15.63</v>
      </c>
      <c r="N24" s="228" t="s">
        <v>34</v>
      </c>
      <c r="O24" s="227">
        <f>AC24-AC24*DISCOUNT!$F$23</f>
        <v>17.14</v>
      </c>
      <c r="P24" s="228">
        <f>AD24-AD24*DISCOUNT!$F$23</f>
        <v>7.7</v>
      </c>
      <c r="R24" s="54" t="s">
        <v>6</v>
      </c>
      <c r="S24" s="58">
        <v>32</v>
      </c>
      <c r="T24" s="151">
        <v>1.66</v>
      </c>
      <c r="U24" s="152">
        <v>42.2</v>
      </c>
      <c r="V24" s="148">
        <v>0.14</v>
      </c>
      <c r="W24" s="150">
        <v>3.56</v>
      </c>
      <c r="X24" s="178">
        <v>6.09</v>
      </c>
      <c r="Y24" s="178">
        <v>5.08</v>
      </c>
      <c r="Z24" s="178" t="s">
        <v>34</v>
      </c>
      <c r="AA24" s="178">
        <v>15.63</v>
      </c>
      <c r="AB24" s="178" t="s">
        <v>34</v>
      </c>
      <c r="AC24" s="178">
        <v>17.14</v>
      </c>
      <c r="AD24" s="178">
        <v>7.7</v>
      </c>
    </row>
    <row r="25" spans="4:32" ht="25.5" customHeight="1" thickBot="1">
      <c r="D25" s="229" t="s">
        <v>7</v>
      </c>
      <c r="E25" s="223">
        <v>40</v>
      </c>
      <c r="F25" s="224">
        <v>1.9</v>
      </c>
      <c r="G25" s="225">
        <v>48.3</v>
      </c>
      <c r="H25" s="224">
        <v>0.145</v>
      </c>
      <c r="I25" s="226">
        <v>3.68</v>
      </c>
      <c r="J25" s="227">
        <f>X25-X25*DISCOUNT!$F$23</f>
        <v>6.74</v>
      </c>
      <c r="K25" s="228">
        <f>Y25-Y25*DISCOUNT!$F$23</f>
        <v>5.61</v>
      </c>
      <c r="L25" s="228" t="s">
        <v>34</v>
      </c>
      <c r="M25" s="227">
        <f>AA25-AA25*DISCOUNT!$F$23</f>
        <v>15.63</v>
      </c>
      <c r="N25" s="228" t="s">
        <v>34</v>
      </c>
      <c r="O25" s="227">
        <f>AC25-AC25*DISCOUNT!$F$23</f>
        <v>18.89</v>
      </c>
      <c r="P25" s="228">
        <f>AD25-AD25*DISCOUNT!$F$23</f>
        <v>7.7</v>
      </c>
      <c r="R25" s="58" t="s">
        <v>7</v>
      </c>
      <c r="S25" s="58">
        <v>40</v>
      </c>
      <c r="T25" s="151">
        <v>1.9</v>
      </c>
      <c r="U25" s="152">
        <v>48.3</v>
      </c>
      <c r="V25" s="148">
        <v>0.145</v>
      </c>
      <c r="W25" s="150">
        <v>3.68</v>
      </c>
      <c r="X25" s="178">
        <v>6.74</v>
      </c>
      <c r="Y25" s="178">
        <v>5.61</v>
      </c>
      <c r="Z25" s="144" t="s">
        <v>34</v>
      </c>
      <c r="AA25" s="178">
        <v>15.63</v>
      </c>
      <c r="AB25" s="144" t="s">
        <v>34</v>
      </c>
      <c r="AC25" s="178">
        <v>18.89</v>
      </c>
      <c r="AD25" s="178">
        <v>7.7</v>
      </c>
      <c r="AF25" s="14"/>
    </row>
    <row r="26" spans="4:32" ht="25.5" customHeight="1" thickBot="1">
      <c r="D26" s="229" t="s">
        <v>8</v>
      </c>
      <c r="E26" s="223">
        <v>50</v>
      </c>
      <c r="F26" s="224">
        <v>2.375</v>
      </c>
      <c r="G26" s="225">
        <v>60.3</v>
      </c>
      <c r="H26" s="224">
        <v>0.154</v>
      </c>
      <c r="I26" s="226">
        <v>3.91</v>
      </c>
      <c r="J26" s="227">
        <f>X26-X26*DISCOUNT!$F$23</f>
        <v>7.59</v>
      </c>
      <c r="K26" s="228">
        <f>Y26-Y26*DISCOUNT!$F$23</f>
        <v>6.32</v>
      </c>
      <c r="L26" s="228" t="s">
        <v>34</v>
      </c>
      <c r="M26" s="227">
        <f>AA26-AA26*DISCOUNT!$F$23</f>
        <v>14.82</v>
      </c>
      <c r="N26" s="228" t="s">
        <v>34</v>
      </c>
      <c r="O26" s="227">
        <f>AC26-AC26*DISCOUNT!$F$23</f>
        <v>19.97</v>
      </c>
      <c r="P26" s="228">
        <f>AD26-AD26*DISCOUNT!$F$23</f>
        <v>8.71</v>
      </c>
      <c r="R26" s="58" t="s">
        <v>8</v>
      </c>
      <c r="S26" s="58">
        <v>50</v>
      </c>
      <c r="T26" s="151">
        <v>2.375</v>
      </c>
      <c r="U26" s="152">
        <v>60.3</v>
      </c>
      <c r="V26" s="148">
        <v>0.154</v>
      </c>
      <c r="W26" s="150">
        <v>3.91</v>
      </c>
      <c r="X26" s="178">
        <v>7.59</v>
      </c>
      <c r="Y26" s="178">
        <v>6.32</v>
      </c>
      <c r="Z26" s="144" t="s">
        <v>34</v>
      </c>
      <c r="AA26" s="178">
        <v>14.82</v>
      </c>
      <c r="AB26" s="144" t="s">
        <v>34</v>
      </c>
      <c r="AC26" s="178">
        <v>19.97</v>
      </c>
      <c r="AD26" s="178">
        <v>8.71</v>
      </c>
      <c r="AF26" s="14"/>
    </row>
    <row r="27" spans="4:30" ht="25.5" customHeight="1" thickBot="1">
      <c r="D27" s="229" t="s">
        <v>9</v>
      </c>
      <c r="E27" s="223">
        <v>65</v>
      </c>
      <c r="F27" s="224">
        <v>2.875</v>
      </c>
      <c r="G27" s="225">
        <v>73</v>
      </c>
      <c r="H27" s="224">
        <v>0.203</v>
      </c>
      <c r="I27" s="226">
        <v>5.16</v>
      </c>
      <c r="J27" s="227">
        <f>X27-X27*DISCOUNT!$F$23</f>
        <v>13.76</v>
      </c>
      <c r="K27" s="228">
        <f>Y27-Y27*DISCOUNT!$F$23</f>
        <v>11.46</v>
      </c>
      <c r="L27" s="228" t="s">
        <v>34</v>
      </c>
      <c r="M27" s="227">
        <f>AA27-AA27*DISCOUNT!$F$23</f>
        <v>22.1</v>
      </c>
      <c r="N27" s="228" t="s">
        <v>34</v>
      </c>
      <c r="O27" s="227">
        <f>AC27-AC27*DISCOUNT!$F$23</f>
        <v>32</v>
      </c>
      <c r="P27" s="228">
        <f>AD27-AD27*DISCOUNT!$F$23</f>
        <v>9.94</v>
      </c>
      <c r="R27" s="58" t="s">
        <v>9</v>
      </c>
      <c r="S27" s="58">
        <v>65</v>
      </c>
      <c r="T27" s="151">
        <v>2.875</v>
      </c>
      <c r="U27" s="152">
        <v>73</v>
      </c>
      <c r="V27" s="148">
        <v>0.203</v>
      </c>
      <c r="W27" s="150">
        <v>5.16</v>
      </c>
      <c r="X27" s="178">
        <v>13.76</v>
      </c>
      <c r="Y27" s="178">
        <v>11.46</v>
      </c>
      <c r="Z27" s="144" t="s">
        <v>34</v>
      </c>
      <c r="AA27" s="178">
        <v>22.1</v>
      </c>
      <c r="AB27" s="178" t="s">
        <v>34</v>
      </c>
      <c r="AC27" s="178">
        <v>32</v>
      </c>
      <c r="AD27" s="178">
        <v>9.94</v>
      </c>
    </row>
    <row r="28" spans="4:30" ht="25.5" customHeight="1" thickBot="1">
      <c r="D28" s="222" t="s">
        <v>10</v>
      </c>
      <c r="E28" s="223">
        <v>80</v>
      </c>
      <c r="F28" s="224">
        <v>3.5</v>
      </c>
      <c r="G28" s="225">
        <v>88.9</v>
      </c>
      <c r="H28" s="224">
        <v>0.216</v>
      </c>
      <c r="I28" s="226">
        <v>5.49</v>
      </c>
      <c r="J28" s="227">
        <f>X28-X28*DISCOUNT!$F$23</f>
        <v>13.49</v>
      </c>
      <c r="K28" s="228">
        <f>Y28-Y28*DISCOUNT!$F$23</f>
        <v>12.86</v>
      </c>
      <c r="L28" s="228" t="s">
        <v>34</v>
      </c>
      <c r="M28" s="227">
        <f>AA28-AA28*DISCOUNT!$F$23</f>
        <v>24.43</v>
      </c>
      <c r="N28" s="228" t="s">
        <v>34</v>
      </c>
      <c r="O28" s="227">
        <f>AC28-AC28*DISCOUNT!$F$23</f>
        <v>32.14</v>
      </c>
      <c r="P28" s="228">
        <f>AD28-AD28*DISCOUNT!$F$23</f>
        <v>11.87</v>
      </c>
      <c r="R28" s="54" t="s">
        <v>10</v>
      </c>
      <c r="S28" s="58">
        <v>80</v>
      </c>
      <c r="T28" s="151">
        <v>3.5</v>
      </c>
      <c r="U28" s="152">
        <v>88.9</v>
      </c>
      <c r="V28" s="148">
        <v>0.216</v>
      </c>
      <c r="W28" s="150">
        <v>5.49</v>
      </c>
      <c r="X28" s="178">
        <v>13.49</v>
      </c>
      <c r="Y28" s="178">
        <v>12.86</v>
      </c>
      <c r="Z28" s="144" t="s">
        <v>34</v>
      </c>
      <c r="AA28" s="178">
        <v>24.43</v>
      </c>
      <c r="AB28" s="144" t="s">
        <v>34</v>
      </c>
      <c r="AC28" s="178">
        <v>32.14</v>
      </c>
      <c r="AD28" s="178">
        <v>11.87</v>
      </c>
    </row>
    <row r="29" spans="4:30" ht="25.5" customHeight="1" thickBot="1">
      <c r="D29" s="222" t="s">
        <v>24</v>
      </c>
      <c r="E29" s="223">
        <v>90</v>
      </c>
      <c r="F29" s="224">
        <v>4</v>
      </c>
      <c r="G29" s="225">
        <v>101.6</v>
      </c>
      <c r="H29" s="224">
        <v>0.226</v>
      </c>
      <c r="I29" s="226">
        <v>5.74</v>
      </c>
      <c r="J29" s="227">
        <f>X29-X29*DISCOUNT!$F$23</f>
        <v>45.71</v>
      </c>
      <c r="K29" s="228">
        <f>Y29-Y29*DISCOUNT!$F$23</f>
        <v>39.76</v>
      </c>
      <c r="L29" s="228" t="s">
        <v>121</v>
      </c>
      <c r="M29" s="227" t="s">
        <v>121</v>
      </c>
      <c r="N29" s="228" t="s">
        <v>121</v>
      </c>
      <c r="O29" s="227" t="s">
        <v>121</v>
      </c>
      <c r="P29" s="228" t="s">
        <v>121</v>
      </c>
      <c r="R29" s="54" t="s">
        <v>24</v>
      </c>
      <c r="S29" s="58">
        <v>90</v>
      </c>
      <c r="T29" s="151">
        <v>4</v>
      </c>
      <c r="U29" s="152">
        <v>101.6</v>
      </c>
      <c r="V29" s="148">
        <v>0.226</v>
      </c>
      <c r="W29" s="150">
        <v>5.74</v>
      </c>
      <c r="X29" s="178">
        <v>45.71</v>
      </c>
      <c r="Y29" s="178">
        <v>39.76</v>
      </c>
      <c r="Z29" s="178"/>
      <c r="AA29" s="178"/>
      <c r="AB29" s="178"/>
      <c r="AC29" s="178"/>
      <c r="AD29" s="178"/>
    </row>
    <row r="30" spans="4:30" ht="25.5" customHeight="1" thickBot="1">
      <c r="D30" s="229" t="s">
        <v>11</v>
      </c>
      <c r="E30" s="223">
        <v>100</v>
      </c>
      <c r="F30" s="224">
        <v>4.5</v>
      </c>
      <c r="G30" s="225">
        <v>114.3</v>
      </c>
      <c r="H30" s="224">
        <v>0.237</v>
      </c>
      <c r="I30" s="226">
        <v>6.02</v>
      </c>
      <c r="J30" s="227">
        <f>X30-X30*DISCOUNT!$F$23</f>
        <v>22.57</v>
      </c>
      <c r="K30" s="228">
        <f>Y30-Y30*DISCOUNT!$F$23</f>
        <v>21.49</v>
      </c>
      <c r="L30" s="228" t="s">
        <v>34</v>
      </c>
      <c r="M30" s="227">
        <f>AA30-AA30*DISCOUNT!$F$23</f>
        <v>38.27</v>
      </c>
      <c r="N30" s="228" t="s">
        <v>34</v>
      </c>
      <c r="O30" s="227">
        <f>AC30-AC30*DISCOUNT!$F$23</f>
        <v>49.03</v>
      </c>
      <c r="P30" s="228">
        <f>AD30-AD30*DISCOUNT!$F$23</f>
        <v>16.7</v>
      </c>
      <c r="R30" s="58" t="s">
        <v>11</v>
      </c>
      <c r="S30" s="58">
        <v>100</v>
      </c>
      <c r="T30" s="151">
        <v>4.5</v>
      </c>
      <c r="U30" s="152">
        <v>114.3</v>
      </c>
      <c r="V30" s="148">
        <v>0.237</v>
      </c>
      <c r="W30" s="150">
        <v>6.02</v>
      </c>
      <c r="X30" s="178">
        <v>22.57</v>
      </c>
      <c r="Y30" s="178">
        <v>21.49</v>
      </c>
      <c r="Z30" s="144" t="s">
        <v>34</v>
      </c>
      <c r="AA30" s="178">
        <v>38.27</v>
      </c>
      <c r="AB30" s="144" t="s">
        <v>34</v>
      </c>
      <c r="AC30" s="178">
        <v>49.03</v>
      </c>
      <c r="AD30" s="178">
        <v>16.7</v>
      </c>
    </row>
    <row r="31" spans="4:30" ht="25.5" customHeight="1" thickBot="1">
      <c r="D31" s="229" t="s">
        <v>25</v>
      </c>
      <c r="E31" s="223">
        <v>125</v>
      </c>
      <c r="F31" s="224">
        <v>5.563</v>
      </c>
      <c r="G31" s="225">
        <v>141.3</v>
      </c>
      <c r="H31" s="224">
        <v>0.258</v>
      </c>
      <c r="I31" s="226">
        <v>6.55</v>
      </c>
      <c r="J31" s="227">
        <f>X31-X31*DISCOUNT!$F$23</f>
        <v>46.97</v>
      </c>
      <c r="K31" s="228">
        <f>Y31-Y31*DISCOUNT!$F$23</f>
        <v>44.74</v>
      </c>
      <c r="L31" s="228" t="s">
        <v>34</v>
      </c>
      <c r="M31" s="227">
        <f>AA31-AA31*DISCOUNT!$F$23</f>
        <v>70.93</v>
      </c>
      <c r="N31" s="228" t="s">
        <v>34</v>
      </c>
      <c r="O31" s="227">
        <f>AC31-AC31*DISCOUNT!$F$23</f>
        <v>97</v>
      </c>
      <c r="P31" s="228">
        <f>AD31-AD31*DISCOUNT!$F$23</f>
        <v>27.21</v>
      </c>
      <c r="R31" s="58" t="s">
        <v>25</v>
      </c>
      <c r="S31" s="58">
        <v>125</v>
      </c>
      <c r="T31" s="151">
        <v>5.563</v>
      </c>
      <c r="U31" s="152">
        <v>141.3</v>
      </c>
      <c r="V31" s="148">
        <v>0.258</v>
      </c>
      <c r="W31" s="150">
        <v>6.55</v>
      </c>
      <c r="X31" s="178">
        <v>46.97</v>
      </c>
      <c r="Y31" s="178">
        <v>44.74</v>
      </c>
      <c r="Z31" s="178" t="s">
        <v>34</v>
      </c>
      <c r="AA31" s="178">
        <v>70.93</v>
      </c>
      <c r="AB31" s="178" t="s">
        <v>34</v>
      </c>
      <c r="AC31" s="178">
        <v>97</v>
      </c>
      <c r="AD31" s="178">
        <v>27.21</v>
      </c>
    </row>
    <row r="32" spans="4:32" ht="25.5" customHeight="1" thickBot="1">
      <c r="D32" s="229" t="s">
        <v>26</v>
      </c>
      <c r="E32" s="223">
        <v>150</v>
      </c>
      <c r="F32" s="224">
        <v>6.625</v>
      </c>
      <c r="G32" s="225">
        <v>168.3</v>
      </c>
      <c r="H32" s="224">
        <v>0.28</v>
      </c>
      <c r="I32" s="226">
        <v>7.11</v>
      </c>
      <c r="J32" s="227">
        <f>X32-X32*DISCOUNT!$F$23</f>
        <v>53.82</v>
      </c>
      <c r="K32" s="228">
        <f>Y32-Y32*DISCOUNT!$F$23</f>
        <v>51.25</v>
      </c>
      <c r="L32" s="228" t="s">
        <v>34</v>
      </c>
      <c r="M32" s="227">
        <f>AA32-AA32*DISCOUNT!$F$23</f>
        <v>67.61</v>
      </c>
      <c r="N32" s="228" t="s">
        <v>34</v>
      </c>
      <c r="O32" s="227">
        <f>AC32-AC32*DISCOUNT!$F$23</f>
        <v>97.95</v>
      </c>
      <c r="P32" s="228">
        <f>AD32-AD32*DISCOUNT!$F$23</f>
        <v>36.78</v>
      </c>
      <c r="R32" s="58" t="s">
        <v>26</v>
      </c>
      <c r="S32" s="58">
        <v>150</v>
      </c>
      <c r="T32" s="151">
        <v>6.625</v>
      </c>
      <c r="U32" s="152">
        <v>168.3</v>
      </c>
      <c r="V32" s="148">
        <v>0.28</v>
      </c>
      <c r="W32" s="150">
        <v>7.11</v>
      </c>
      <c r="X32" s="178">
        <v>53.82</v>
      </c>
      <c r="Y32" s="178">
        <v>51.25</v>
      </c>
      <c r="Z32" s="144" t="s">
        <v>34</v>
      </c>
      <c r="AA32" s="150">
        <v>67.61</v>
      </c>
      <c r="AB32" s="144" t="s">
        <v>34</v>
      </c>
      <c r="AC32" s="150">
        <v>97.95</v>
      </c>
      <c r="AD32" s="150">
        <v>36.78</v>
      </c>
      <c r="AF32" s="14"/>
    </row>
    <row r="33" spans="4:32" ht="25.5" customHeight="1" thickBot="1">
      <c r="D33" s="222" t="s">
        <v>27</v>
      </c>
      <c r="E33" s="223">
        <v>200</v>
      </c>
      <c r="F33" s="224">
        <v>8.625</v>
      </c>
      <c r="G33" s="225">
        <v>219.1</v>
      </c>
      <c r="H33" s="224">
        <v>0.322</v>
      </c>
      <c r="I33" s="226">
        <v>8.18</v>
      </c>
      <c r="J33" s="227">
        <f>X33-X33*DISCOUNT!$F$23</f>
        <v>82.69</v>
      </c>
      <c r="K33" s="228">
        <f>Y33-Y33*DISCOUNT!$F$23</f>
        <v>103.36</v>
      </c>
      <c r="L33" s="228" t="s">
        <v>34</v>
      </c>
      <c r="M33" s="227">
        <f>AA33-AA33*DISCOUNT!$F$23</f>
        <v>129.9</v>
      </c>
      <c r="N33" s="228" t="s">
        <v>34</v>
      </c>
      <c r="O33" s="227">
        <f>AC33-AC33*DISCOUNT!$F$23</f>
        <v>180.1</v>
      </c>
      <c r="P33" s="228">
        <f>AD33-AD33*DISCOUNT!$F$23</f>
        <v>73.21</v>
      </c>
      <c r="R33" s="54" t="s">
        <v>27</v>
      </c>
      <c r="S33" s="58">
        <v>200</v>
      </c>
      <c r="T33" s="151">
        <v>8.625</v>
      </c>
      <c r="U33" s="152">
        <v>219.1</v>
      </c>
      <c r="V33" s="148">
        <v>0.322</v>
      </c>
      <c r="W33" s="150">
        <v>8.18</v>
      </c>
      <c r="X33" s="150">
        <v>82.69</v>
      </c>
      <c r="Y33" s="150">
        <v>103.36</v>
      </c>
      <c r="Z33" s="150" t="s">
        <v>34</v>
      </c>
      <c r="AA33" s="150">
        <v>129.9</v>
      </c>
      <c r="AB33" s="150" t="s">
        <v>34</v>
      </c>
      <c r="AC33" s="150">
        <v>180.1</v>
      </c>
      <c r="AD33" s="150">
        <v>73.21</v>
      </c>
      <c r="AF33" s="14"/>
    </row>
    <row r="34" spans="4:32" ht="25.5" customHeight="1" thickBot="1">
      <c r="D34" s="222" t="s">
        <v>28</v>
      </c>
      <c r="E34" s="223">
        <v>250</v>
      </c>
      <c r="F34" s="224">
        <v>10.75</v>
      </c>
      <c r="G34" s="225">
        <v>273</v>
      </c>
      <c r="H34" s="224">
        <v>0.365</v>
      </c>
      <c r="I34" s="226">
        <v>9.27</v>
      </c>
      <c r="J34" s="227">
        <f>X34-X34*DISCOUNT!$F$23</f>
        <v>152.88</v>
      </c>
      <c r="K34" s="228">
        <f>Y34-Y34*DISCOUNT!$F$23</f>
        <v>191.11</v>
      </c>
      <c r="L34" s="228" t="s">
        <v>121</v>
      </c>
      <c r="M34" s="227">
        <f>AA34-AA34*DISCOUNT!$F$23</f>
        <v>245.59</v>
      </c>
      <c r="N34" s="228" t="s">
        <v>121</v>
      </c>
      <c r="O34" s="227">
        <f>AC34-AC34*DISCOUNT!$F$23</f>
        <v>263.1</v>
      </c>
      <c r="P34" s="228">
        <f>AD34-AD34*DISCOUNT!$F$23</f>
        <v>94.32</v>
      </c>
      <c r="R34" s="54" t="s">
        <v>28</v>
      </c>
      <c r="S34" s="58">
        <v>250</v>
      </c>
      <c r="T34" s="151">
        <v>10.75</v>
      </c>
      <c r="U34" s="152">
        <v>273</v>
      </c>
      <c r="V34" s="148">
        <v>0.365</v>
      </c>
      <c r="W34" s="150">
        <v>9.27</v>
      </c>
      <c r="X34" s="179">
        <v>152.88</v>
      </c>
      <c r="Y34" s="179">
        <v>191.11</v>
      </c>
      <c r="Z34" s="179"/>
      <c r="AA34" s="150">
        <v>245.59</v>
      </c>
      <c r="AB34" s="150"/>
      <c r="AC34" s="150">
        <v>263.1</v>
      </c>
      <c r="AD34" s="180">
        <v>94.32</v>
      </c>
      <c r="AE34" s="201"/>
      <c r="AF34" s="14"/>
    </row>
    <row r="35" spans="4:31" ht="25.5" customHeight="1" thickBot="1">
      <c r="D35" s="229" t="s">
        <v>29</v>
      </c>
      <c r="E35" s="223">
        <v>300</v>
      </c>
      <c r="F35" s="224">
        <v>12.75</v>
      </c>
      <c r="G35" s="225">
        <v>323.8</v>
      </c>
      <c r="H35" s="224">
        <v>0.375</v>
      </c>
      <c r="I35" s="226">
        <v>9.52</v>
      </c>
      <c r="J35" s="227">
        <f>X35-X35*DISCOUNT!$F$23</f>
        <v>224.28</v>
      </c>
      <c r="K35" s="228">
        <f>Y35-Y35*DISCOUNT!$F$23</f>
        <v>280.35</v>
      </c>
      <c r="L35" s="228" t="s">
        <v>121</v>
      </c>
      <c r="M35" s="227">
        <f>AA35-AA35*DISCOUNT!$F$23</f>
        <v>351.45</v>
      </c>
      <c r="N35" s="228" t="s">
        <v>121</v>
      </c>
      <c r="O35" s="227">
        <f>AC35-AC35*DISCOUNT!$F$23</f>
        <v>325.2</v>
      </c>
      <c r="P35" s="228">
        <f>AD35-AD35*DISCOUNT!$F$23</f>
        <v>150.67</v>
      </c>
      <c r="R35" s="58" t="s">
        <v>29</v>
      </c>
      <c r="S35" s="58">
        <v>300</v>
      </c>
      <c r="T35" s="151">
        <v>12.75</v>
      </c>
      <c r="U35" s="152">
        <v>323.8</v>
      </c>
      <c r="V35" s="148">
        <v>0.375</v>
      </c>
      <c r="W35" s="150">
        <v>9.52</v>
      </c>
      <c r="X35" s="150">
        <v>224.28</v>
      </c>
      <c r="Y35" s="150">
        <v>280.35</v>
      </c>
      <c r="Z35" s="150"/>
      <c r="AA35" s="150">
        <v>351.45</v>
      </c>
      <c r="AB35" s="150"/>
      <c r="AC35" s="180">
        <v>325.2</v>
      </c>
      <c r="AD35" s="150">
        <v>150.67</v>
      </c>
      <c r="AE35" s="201"/>
    </row>
    <row r="36" spans="4:30" ht="25.5" customHeight="1" thickBot="1">
      <c r="D36" s="229" t="s">
        <v>30</v>
      </c>
      <c r="E36" s="223">
        <v>350</v>
      </c>
      <c r="F36" s="224">
        <v>14</v>
      </c>
      <c r="G36" s="225">
        <v>355.6</v>
      </c>
      <c r="H36" s="224">
        <v>0.375</v>
      </c>
      <c r="I36" s="226">
        <v>9.52</v>
      </c>
      <c r="J36" s="227" t="s">
        <v>34</v>
      </c>
      <c r="K36" s="228" t="s">
        <v>34</v>
      </c>
      <c r="L36" s="228" t="s">
        <v>121</v>
      </c>
      <c r="M36" s="228" t="s">
        <v>34</v>
      </c>
      <c r="N36" s="228" t="s">
        <v>121</v>
      </c>
      <c r="O36" s="227" t="s">
        <v>34</v>
      </c>
      <c r="P36" s="228" t="s">
        <v>34</v>
      </c>
      <c r="R36" s="55" t="s">
        <v>30</v>
      </c>
      <c r="S36" s="58">
        <v>350</v>
      </c>
      <c r="T36" s="151">
        <v>14</v>
      </c>
      <c r="U36" s="152">
        <v>355.6</v>
      </c>
      <c r="V36" s="148">
        <v>0.375</v>
      </c>
      <c r="W36" s="150">
        <v>9.52</v>
      </c>
      <c r="X36" s="145" t="s">
        <v>34</v>
      </c>
      <c r="Y36" s="145" t="s">
        <v>34</v>
      </c>
      <c r="Z36" s="179" t="s">
        <v>34</v>
      </c>
      <c r="AA36" s="179" t="s">
        <v>34</v>
      </c>
      <c r="AB36" s="150"/>
      <c r="AC36" s="144" t="s">
        <v>34</v>
      </c>
      <c r="AD36" s="144" t="s">
        <v>34</v>
      </c>
    </row>
    <row r="37" spans="4:30" ht="25.5" customHeight="1" thickBot="1">
      <c r="D37" s="229" t="s">
        <v>31</v>
      </c>
      <c r="E37" s="223">
        <v>400</v>
      </c>
      <c r="F37" s="224">
        <v>16</v>
      </c>
      <c r="G37" s="225">
        <v>406.4</v>
      </c>
      <c r="H37" s="224">
        <v>0.375</v>
      </c>
      <c r="I37" s="226">
        <v>9.52</v>
      </c>
      <c r="J37" s="227" t="s">
        <v>34</v>
      </c>
      <c r="K37" s="228" t="s">
        <v>34</v>
      </c>
      <c r="L37" s="228" t="s">
        <v>121</v>
      </c>
      <c r="M37" s="228" t="s">
        <v>34</v>
      </c>
      <c r="N37" s="228" t="s">
        <v>121</v>
      </c>
      <c r="O37" s="227" t="s">
        <v>34</v>
      </c>
      <c r="P37" s="228" t="s">
        <v>34</v>
      </c>
      <c r="Q37" s="14"/>
      <c r="R37" s="55" t="s">
        <v>31</v>
      </c>
      <c r="S37" s="58">
        <v>400</v>
      </c>
      <c r="T37" s="151">
        <v>16</v>
      </c>
      <c r="U37" s="152">
        <v>406.4</v>
      </c>
      <c r="V37" s="148">
        <v>0.375</v>
      </c>
      <c r="W37" s="150">
        <v>9.52</v>
      </c>
      <c r="X37" s="144" t="s">
        <v>34</v>
      </c>
      <c r="Y37" s="144" t="s">
        <v>34</v>
      </c>
      <c r="Z37" s="179" t="s">
        <v>34</v>
      </c>
      <c r="AA37" s="179" t="s">
        <v>34</v>
      </c>
      <c r="AB37" s="150"/>
      <c r="AC37" s="144" t="s">
        <v>34</v>
      </c>
      <c r="AD37" s="144" t="s">
        <v>34</v>
      </c>
    </row>
    <row r="38" spans="4:30" ht="25.5" customHeight="1" thickBot="1">
      <c r="D38" s="229" t="s">
        <v>90</v>
      </c>
      <c r="E38" s="223">
        <v>450</v>
      </c>
      <c r="F38" s="224">
        <v>18</v>
      </c>
      <c r="G38" s="225">
        <v>457.2</v>
      </c>
      <c r="H38" s="224">
        <v>0.375</v>
      </c>
      <c r="I38" s="226">
        <v>9.52</v>
      </c>
      <c r="J38" s="227" t="s">
        <v>34</v>
      </c>
      <c r="K38" s="228" t="s">
        <v>34</v>
      </c>
      <c r="L38" s="228" t="s">
        <v>121</v>
      </c>
      <c r="M38" s="227" t="s">
        <v>34</v>
      </c>
      <c r="N38" s="230" t="s">
        <v>121</v>
      </c>
      <c r="O38" s="227" t="s">
        <v>34</v>
      </c>
      <c r="P38" s="228" t="s">
        <v>34</v>
      </c>
      <c r="Q38" s="14"/>
      <c r="R38" s="55" t="s">
        <v>90</v>
      </c>
      <c r="S38" s="58">
        <v>450</v>
      </c>
      <c r="T38" s="153">
        <v>18</v>
      </c>
      <c r="U38" s="154">
        <v>457.2</v>
      </c>
      <c r="V38" s="148">
        <v>0.375</v>
      </c>
      <c r="W38" s="150">
        <v>9.52</v>
      </c>
      <c r="X38" s="181" t="s">
        <v>34</v>
      </c>
      <c r="Y38" s="181" t="s">
        <v>34</v>
      </c>
      <c r="Z38" s="181"/>
      <c r="AA38" s="181" t="s">
        <v>34</v>
      </c>
      <c r="AB38" s="181"/>
      <c r="AC38" s="181" t="s">
        <v>34</v>
      </c>
      <c r="AD38" s="182" t="s">
        <v>34</v>
      </c>
    </row>
    <row r="39" spans="4:30" ht="25.5" customHeight="1" thickBot="1">
      <c r="D39" s="229" t="s">
        <v>91</v>
      </c>
      <c r="E39" s="223">
        <v>500</v>
      </c>
      <c r="F39" s="224">
        <v>20</v>
      </c>
      <c r="G39" s="225">
        <v>508</v>
      </c>
      <c r="H39" s="224">
        <v>0.375</v>
      </c>
      <c r="I39" s="226">
        <v>9.52</v>
      </c>
      <c r="J39" s="227" t="s">
        <v>34</v>
      </c>
      <c r="K39" s="228" t="s">
        <v>34</v>
      </c>
      <c r="L39" s="228" t="s">
        <v>121</v>
      </c>
      <c r="M39" s="227" t="s">
        <v>34</v>
      </c>
      <c r="N39" s="230" t="s">
        <v>121</v>
      </c>
      <c r="O39" s="227" t="s">
        <v>34</v>
      </c>
      <c r="P39" s="228" t="s">
        <v>34</v>
      </c>
      <c r="Q39" s="14"/>
      <c r="R39" s="55" t="s">
        <v>91</v>
      </c>
      <c r="S39" s="55">
        <v>500</v>
      </c>
      <c r="T39" s="155">
        <v>20</v>
      </c>
      <c r="U39" s="156">
        <v>508</v>
      </c>
      <c r="V39" s="148">
        <v>0.375</v>
      </c>
      <c r="W39" s="150">
        <v>9.52</v>
      </c>
      <c r="X39" s="181" t="s">
        <v>34</v>
      </c>
      <c r="Y39" s="181" t="s">
        <v>34</v>
      </c>
      <c r="Z39" s="181"/>
      <c r="AA39" s="181" t="s">
        <v>34</v>
      </c>
      <c r="AB39" s="181"/>
      <c r="AC39" s="181" t="s">
        <v>34</v>
      </c>
      <c r="AD39" s="182" t="s">
        <v>34</v>
      </c>
    </row>
    <row r="40" spans="4:30" ht="25.5" customHeight="1" thickBot="1">
      <c r="D40" s="231" t="s">
        <v>92</v>
      </c>
      <c r="E40" s="232">
        <v>600</v>
      </c>
      <c r="F40" s="233">
        <v>24</v>
      </c>
      <c r="G40" s="234">
        <v>609.6</v>
      </c>
      <c r="H40" s="233">
        <v>0.375</v>
      </c>
      <c r="I40" s="235">
        <v>9.52</v>
      </c>
      <c r="J40" s="236" t="s">
        <v>34</v>
      </c>
      <c r="K40" s="237" t="s">
        <v>34</v>
      </c>
      <c r="L40" s="236" t="s">
        <v>121</v>
      </c>
      <c r="M40" s="236" t="s">
        <v>34</v>
      </c>
      <c r="N40" s="238" t="s">
        <v>121</v>
      </c>
      <c r="O40" s="236" t="s">
        <v>34</v>
      </c>
      <c r="P40" s="239" t="s">
        <v>34</v>
      </c>
      <c r="Q40" s="14"/>
      <c r="R40" s="55" t="s">
        <v>92</v>
      </c>
      <c r="S40" s="55">
        <v>600</v>
      </c>
      <c r="T40" s="155">
        <v>24</v>
      </c>
      <c r="U40" s="156">
        <v>609.6</v>
      </c>
      <c r="V40" s="148">
        <v>0.375</v>
      </c>
      <c r="W40" s="150">
        <v>9.52</v>
      </c>
      <c r="X40" s="181" t="s">
        <v>34</v>
      </c>
      <c r="Y40" s="181" t="s">
        <v>34</v>
      </c>
      <c r="Z40" s="181"/>
      <c r="AA40" s="181" t="s">
        <v>34</v>
      </c>
      <c r="AB40" s="181"/>
      <c r="AC40" s="181" t="s">
        <v>34</v>
      </c>
      <c r="AD40" s="182" t="s">
        <v>34</v>
      </c>
    </row>
    <row r="41" spans="4:30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4:30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4:30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4:30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4:30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4:30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4:30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4:30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4:30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4:30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4:30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4:30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4:30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4:30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4:30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4:30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4:30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4:30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4:30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4:30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4:30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4:30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4:30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4:30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4:30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4:30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4:30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4:30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4:30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4:30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4:30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4:30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4:30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4:30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4:30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4:30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4:30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4:30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4:30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4:30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4:30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4:30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4:30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4:30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4:30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4:30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4:30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4:30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4:30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4:30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4:30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4:30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4:30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4:30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4:30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4:30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4:30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4:30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4:30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4:30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4:30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4:30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4:30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4:30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4:30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4:30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heetProtection password="E5F8" sheet="1"/>
  <mergeCells count="46">
    <mergeCell ref="R6:AD6"/>
    <mergeCell ref="R4:AD4"/>
    <mergeCell ref="R5:AD5"/>
    <mergeCell ref="D2:P4"/>
    <mergeCell ref="D5:P5"/>
    <mergeCell ref="D6:P6"/>
    <mergeCell ref="D10:P12"/>
    <mergeCell ref="R14:AD14"/>
    <mergeCell ref="W19:W20"/>
    <mergeCell ref="G15:I15"/>
    <mergeCell ref="J15:N15"/>
    <mergeCell ref="U19:U20"/>
    <mergeCell ref="R19:R20"/>
    <mergeCell ref="S19:S20"/>
    <mergeCell ref="AD17:AD20"/>
    <mergeCell ref="AC17:AC20"/>
    <mergeCell ref="M18:N18"/>
    <mergeCell ref="R11:AD13"/>
    <mergeCell ref="T19:T20"/>
    <mergeCell ref="X17:AB17"/>
    <mergeCell ref="V19:V20"/>
    <mergeCell ref="X19:X20"/>
    <mergeCell ref="Y19:Y20"/>
    <mergeCell ref="AA19:AA20"/>
    <mergeCell ref="V17:W18"/>
    <mergeCell ref="X18:Z18"/>
    <mergeCell ref="AA18:AB18"/>
    <mergeCell ref="D14:P14"/>
    <mergeCell ref="J17:N17"/>
    <mergeCell ref="O17:O20"/>
    <mergeCell ref="P17:P20"/>
    <mergeCell ref="D19:D20"/>
    <mergeCell ref="E19:E20"/>
    <mergeCell ref="F19:F20"/>
    <mergeCell ref="G19:G20"/>
    <mergeCell ref="H19:H20"/>
    <mergeCell ref="D17:E18"/>
    <mergeCell ref="R17:S18"/>
    <mergeCell ref="T17:U18"/>
    <mergeCell ref="J19:J20"/>
    <mergeCell ref="K19:K20"/>
    <mergeCell ref="M19:M20"/>
    <mergeCell ref="I19:I20"/>
    <mergeCell ref="F17:G18"/>
    <mergeCell ref="H17:I18"/>
    <mergeCell ref="J18:L18"/>
  </mergeCells>
  <printOptions/>
  <pageMargins left="0.6299212598425197" right="0.11811023622047245" top="0.3937007874015748" bottom="0.4724409448818898" header="0.2362204724409449" footer="0.4724409448818898"/>
  <pageSetup fitToHeight="1" fitToWidth="1" horizontalDpi="600" verticalDpi="600" orientation="portrait" paperSize="9" r:id="rId4"/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D2:AD105"/>
  <sheetViews>
    <sheetView showGridLines="0" showRowColHeaders="0" zoomScalePageLayoutView="0" workbookViewId="0" topLeftCell="A1">
      <selection activeCell="D13" sqref="D13:P13"/>
    </sheetView>
  </sheetViews>
  <sheetFormatPr defaultColWidth="9.140625" defaultRowHeight="12.75"/>
  <cols>
    <col min="3" max="3" width="8.7109375" style="0" customWidth="1"/>
    <col min="4" max="5" width="7.28125" style="0" customWidth="1"/>
    <col min="6" max="7" width="6.8515625" style="0" customWidth="1"/>
    <col min="8" max="8" width="6.00390625" style="0" customWidth="1"/>
    <col min="9" max="9" width="5.57421875" style="0" customWidth="1"/>
    <col min="10" max="14" width="6.8515625" style="0" customWidth="1"/>
    <col min="15" max="15" width="7.421875" style="0" customWidth="1"/>
    <col min="16" max="16" width="7.140625" style="0" customWidth="1"/>
    <col min="17" max="17" width="9.140625" style="0" hidden="1" customWidth="1"/>
    <col min="18" max="18" width="6.7109375" style="0" hidden="1" customWidth="1"/>
    <col min="19" max="19" width="6.57421875" style="0" hidden="1" customWidth="1"/>
    <col min="20" max="20" width="6.28125" style="0" hidden="1" customWidth="1"/>
    <col min="21" max="21" width="6.140625" style="0" hidden="1" customWidth="1"/>
    <col min="22" max="23" width="5.7109375" style="0" hidden="1" customWidth="1"/>
    <col min="24" max="30" width="6.8515625" style="0" hidden="1" customWidth="1"/>
    <col min="31" max="31" width="9.140625" style="0" hidden="1" customWidth="1"/>
  </cols>
  <sheetData>
    <row r="1" ht="13.5" customHeight="1" thickBot="1"/>
    <row r="2" spans="4:30" ht="12.75"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R2" s="4"/>
      <c r="S2" s="8"/>
      <c r="T2" s="5"/>
      <c r="U2" s="5"/>
      <c r="V2" s="6"/>
      <c r="W2" s="7"/>
      <c r="X2" s="8"/>
      <c r="Y2" s="8"/>
      <c r="Z2" s="8"/>
      <c r="AA2" s="8"/>
      <c r="AB2" s="8"/>
      <c r="AC2" s="5"/>
      <c r="AD2" s="9"/>
    </row>
    <row r="3" spans="4:30" ht="22.5"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R3" s="94"/>
      <c r="S3" s="11"/>
      <c r="T3" s="14"/>
      <c r="U3" s="14"/>
      <c r="V3" s="95"/>
      <c r="W3" s="12"/>
      <c r="X3" s="11"/>
      <c r="Y3" s="11"/>
      <c r="Z3" s="11"/>
      <c r="AA3" s="11"/>
      <c r="AB3" s="11"/>
      <c r="AC3" s="14"/>
      <c r="AD3" s="98"/>
    </row>
    <row r="4" spans="4:30" ht="26.25" thickBot="1"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R4" s="485" t="s">
        <v>0</v>
      </c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97"/>
    </row>
    <row r="5" spans="4:30" ht="13.5" thickBot="1"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R5" s="466" t="s">
        <v>1</v>
      </c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97"/>
    </row>
    <row r="6" spans="4:30" ht="13.5" thickBot="1"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R6" s="487" t="s">
        <v>2</v>
      </c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99"/>
    </row>
    <row r="7" spans="4:30" ht="15.75" customHeight="1" thickBot="1"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R7" s="489" t="s">
        <v>118</v>
      </c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100"/>
    </row>
    <row r="8" spans="4:30" ht="15.75" customHeight="1" thickBot="1"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R8" s="134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</row>
    <row r="9" spans="4:30" ht="12.75" customHeight="1">
      <c r="D9" s="476" t="s">
        <v>119</v>
      </c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8"/>
      <c r="R9" s="423" t="s">
        <v>116</v>
      </c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5"/>
    </row>
    <row r="10" spans="4:30" ht="5.25" customHeight="1">
      <c r="D10" s="476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8"/>
      <c r="R10" s="426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8"/>
    </row>
    <row r="11" spans="4:30" ht="13.5" customHeight="1" thickBot="1">
      <c r="D11" s="479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1"/>
      <c r="R11" s="429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1"/>
    </row>
    <row r="12" spans="4:30" ht="14.25" customHeight="1" thickBot="1">
      <c r="D12" s="13"/>
      <c r="E12" s="13"/>
      <c r="F12" s="8"/>
      <c r="G12" s="7"/>
      <c r="H12" s="7"/>
      <c r="I12" s="8"/>
      <c r="J12" s="8"/>
      <c r="K12" s="8"/>
      <c r="L12" s="8"/>
      <c r="M12" s="8"/>
      <c r="N12" s="8"/>
      <c r="O12" s="8"/>
      <c r="P12" s="5"/>
      <c r="R12" s="13"/>
      <c r="S12" s="13"/>
      <c r="T12" s="8"/>
      <c r="U12" s="7"/>
      <c r="V12" s="7"/>
      <c r="W12" s="8"/>
      <c r="X12" s="8"/>
      <c r="Y12" s="8"/>
      <c r="Z12" s="8"/>
      <c r="AA12" s="8"/>
      <c r="AB12" s="8"/>
      <c r="AC12" s="8"/>
      <c r="AD12" s="5"/>
    </row>
    <row r="13" spans="4:30" ht="19.5" customHeight="1" thickBot="1">
      <c r="D13" s="411" t="s">
        <v>130</v>
      </c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3"/>
      <c r="Q13" s="27" t="s">
        <v>15</v>
      </c>
      <c r="R13" s="450" t="s">
        <v>122</v>
      </c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</row>
    <row r="14" spans="4:30" ht="30" customHeight="1" hidden="1" thickBot="1">
      <c r="D14" s="129"/>
      <c r="E14" s="129"/>
      <c r="F14" s="129"/>
      <c r="G14" s="453" t="s">
        <v>87</v>
      </c>
      <c r="H14" s="454"/>
      <c r="I14" s="455"/>
      <c r="J14" s="482">
        <f>(DISCOUNT!$F$23)</f>
        <v>0</v>
      </c>
      <c r="K14" s="483"/>
      <c r="L14" s="483"/>
      <c r="M14" s="483"/>
      <c r="N14" s="484"/>
      <c r="O14" s="129"/>
      <c r="P14" s="129"/>
      <c r="Q14" s="27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4:30" ht="12.75" customHeight="1" thickBot="1">
      <c r="D15" s="10"/>
      <c r="E15" s="1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R15" s="10"/>
      <c r="S15" s="10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4:30" ht="14.25" customHeight="1" thickBot="1">
      <c r="D16" s="386" t="s">
        <v>22</v>
      </c>
      <c r="E16" s="387"/>
      <c r="F16" s="402" t="s">
        <v>94</v>
      </c>
      <c r="G16" s="403"/>
      <c r="H16" s="402" t="s">
        <v>32</v>
      </c>
      <c r="I16" s="403"/>
      <c r="J16" s="406" t="s">
        <v>17</v>
      </c>
      <c r="K16" s="407"/>
      <c r="L16" s="407"/>
      <c r="M16" s="407"/>
      <c r="N16" s="408"/>
      <c r="O16" s="414" t="s">
        <v>33</v>
      </c>
      <c r="P16" s="398" t="s">
        <v>12</v>
      </c>
      <c r="R16" s="390" t="s">
        <v>22</v>
      </c>
      <c r="S16" s="391"/>
      <c r="T16" s="394" t="s">
        <v>94</v>
      </c>
      <c r="U16" s="395"/>
      <c r="V16" s="394" t="s">
        <v>32</v>
      </c>
      <c r="W16" s="395"/>
      <c r="X16" s="409" t="s">
        <v>17</v>
      </c>
      <c r="Y16" s="434"/>
      <c r="Z16" s="434"/>
      <c r="AA16" s="434"/>
      <c r="AB16" s="410"/>
      <c r="AC16" s="463" t="s">
        <v>33</v>
      </c>
      <c r="AD16" s="460" t="s">
        <v>12</v>
      </c>
    </row>
    <row r="17" spans="4:30" ht="14.25" customHeight="1" thickBot="1">
      <c r="D17" s="388"/>
      <c r="E17" s="389"/>
      <c r="F17" s="404"/>
      <c r="G17" s="405"/>
      <c r="H17" s="404"/>
      <c r="I17" s="405"/>
      <c r="J17" s="406" t="s">
        <v>95</v>
      </c>
      <c r="K17" s="407"/>
      <c r="L17" s="408"/>
      <c r="M17" s="406" t="s">
        <v>96</v>
      </c>
      <c r="N17" s="408"/>
      <c r="O17" s="415"/>
      <c r="P17" s="417"/>
      <c r="R17" s="392"/>
      <c r="S17" s="393"/>
      <c r="T17" s="396"/>
      <c r="U17" s="397"/>
      <c r="V17" s="396"/>
      <c r="W17" s="397"/>
      <c r="X17" s="409" t="s">
        <v>95</v>
      </c>
      <c r="Y17" s="434"/>
      <c r="Z17" s="410"/>
      <c r="AA17" s="409" t="s">
        <v>96</v>
      </c>
      <c r="AB17" s="410"/>
      <c r="AC17" s="464"/>
      <c r="AD17" s="461"/>
    </row>
    <row r="18" spans="4:30" ht="14.25" customHeight="1">
      <c r="D18" s="418" t="s">
        <v>23</v>
      </c>
      <c r="E18" s="420" t="s">
        <v>16</v>
      </c>
      <c r="F18" s="418" t="s">
        <v>23</v>
      </c>
      <c r="G18" s="420" t="s">
        <v>16</v>
      </c>
      <c r="H18" s="421" t="s">
        <v>23</v>
      </c>
      <c r="I18" s="400" t="s">
        <v>16</v>
      </c>
      <c r="J18" s="398" t="s">
        <v>131</v>
      </c>
      <c r="K18" s="398" t="s">
        <v>19</v>
      </c>
      <c r="L18" s="211" t="s">
        <v>20</v>
      </c>
      <c r="M18" s="398" t="s">
        <v>19</v>
      </c>
      <c r="N18" s="211" t="s">
        <v>20</v>
      </c>
      <c r="O18" s="415"/>
      <c r="P18" s="417"/>
      <c r="R18" s="432" t="s">
        <v>23</v>
      </c>
      <c r="S18" s="459" t="s">
        <v>16</v>
      </c>
      <c r="T18" s="432" t="s">
        <v>23</v>
      </c>
      <c r="U18" s="459" t="s">
        <v>16</v>
      </c>
      <c r="V18" s="435" t="s">
        <v>23</v>
      </c>
      <c r="W18" s="451" t="s">
        <v>16</v>
      </c>
      <c r="X18" s="437" t="s">
        <v>18</v>
      </c>
      <c r="Y18" s="439" t="s">
        <v>19</v>
      </c>
      <c r="Z18" s="25" t="s">
        <v>20</v>
      </c>
      <c r="AA18" s="439" t="s">
        <v>19</v>
      </c>
      <c r="AB18" s="25" t="s">
        <v>20</v>
      </c>
      <c r="AC18" s="464"/>
      <c r="AD18" s="461"/>
    </row>
    <row r="19" spans="4:30" ht="14.25" customHeight="1" thickBot="1">
      <c r="D19" s="419"/>
      <c r="E19" s="401"/>
      <c r="F19" s="419"/>
      <c r="G19" s="401"/>
      <c r="H19" s="422"/>
      <c r="I19" s="401"/>
      <c r="J19" s="399"/>
      <c r="K19" s="399"/>
      <c r="L19" s="212" t="s">
        <v>21</v>
      </c>
      <c r="M19" s="399"/>
      <c r="N19" s="212" t="s">
        <v>21</v>
      </c>
      <c r="O19" s="416"/>
      <c r="P19" s="399"/>
      <c r="R19" s="433"/>
      <c r="S19" s="452"/>
      <c r="T19" s="433"/>
      <c r="U19" s="452"/>
      <c r="V19" s="436"/>
      <c r="W19" s="452"/>
      <c r="X19" s="438"/>
      <c r="Y19" s="440"/>
      <c r="Z19" s="26" t="s">
        <v>21</v>
      </c>
      <c r="AA19" s="440"/>
      <c r="AB19" s="26" t="s">
        <v>21</v>
      </c>
      <c r="AC19" s="465"/>
      <c r="AD19" s="462"/>
    </row>
    <row r="20" spans="4:30" ht="21.75" customHeight="1" thickBot="1">
      <c r="D20" s="213" t="s">
        <v>3</v>
      </c>
      <c r="E20" s="214">
        <v>15</v>
      </c>
      <c r="F20" s="215">
        <v>0.84</v>
      </c>
      <c r="G20" s="216">
        <v>21.3</v>
      </c>
      <c r="H20" s="217">
        <v>0.147</v>
      </c>
      <c r="I20" s="218">
        <v>3.73</v>
      </c>
      <c r="J20" s="219">
        <f>X20-X20*DISCOUNT!$F$23</f>
        <v>8.76</v>
      </c>
      <c r="K20" s="220">
        <f>Y20-Y20*DISCOUNT!$F$23</f>
        <v>7.29</v>
      </c>
      <c r="L20" s="221" t="s">
        <v>121</v>
      </c>
      <c r="M20" s="219" t="s">
        <v>121</v>
      </c>
      <c r="N20" s="220" t="s">
        <v>121</v>
      </c>
      <c r="O20" s="219">
        <f>AC20-AC20*DISCOUNT!$F$23</f>
        <v>19.25</v>
      </c>
      <c r="P20" s="221">
        <f>AD20-AD20*DISCOUNT!$F$23</f>
        <v>16.41</v>
      </c>
      <c r="R20" s="54" t="s">
        <v>3</v>
      </c>
      <c r="S20" s="55">
        <v>15</v>
      </c>
      <c r="T20" s="56">
        <v>0.84</v>
      </c>
      <c r="U20" s="57">
        <v>21.3</v>
      </c>
      <c r="V20" s="65">
        <v>0.147</v>
      </c>
      <c r="W20" s="66">
        <v>3.73</v>
      </c>
      <c r="X20" s="144">
        <v>8.76</v>
      </c>
      <c r="Y20" s="144">
        <v>7.29</v>
      </c>
      <c r="Z20" s="144"/>
      <c r="AA20" s="144"/>
      <c r="AB20" s="144"/>
      <c r="AC20" s="144">
        <v>19.25</v>
      </c>
      <c r="AD20" s="144">
        <v>16.41</v>
      </c>
    </row>
    <row r="21" spans="4:30" ht="21.75" customHeight="1" thickBot="1">
      <c r="D21" s="222" t="s">
        <v>4</v>
      </c>
      <c r="E21" s="223">
        <v>20</v>
      </c>
      <c r="F21" s="224">
        <v>1.05</v>
      </c>
      <c r="G21" s="225">
        <v>26.7</v>
      </c>
      <c r="H21" s="224">
        <v>0.154</v>
      </c>
      <c r="I21" s="226">
        <v>3.91</v>
      </c>
      <c r="J21" s="227">
        <f>X21-X21*DISCOUNT!$F$23</f>
        <v>8.93</v>
      </c>
      <c r="K21" s="228">
        <f>Y21-Y21*DISCOUNT!$F$23</f>
        <v>7.44</v>
      </c>
      <c r="L21" s="228" t="s">
        <v>121</v>
      </c>
      <c r="M21" s="227" t="s">
        <v>121</v>
      </c>
      <c r="N21" s="228" t="s">
        <v>121</v>
      </c>
      <c r="O21" s="227">
        <f>AC21-AC21*DISCOUNT!$F$23</f>
        <v>17.82</v>
      </c>
      <c r="P21" s="228">
        <f>AD21-AD21*DISCOUNT!$F$23</f>
        <v>16.41</v>
      </c>
      <c r="R21" s="54" t="s">
        <v>4</v>
      </c>
      <c r="S21" s="55">
        <v>20</v>
      </c>
      <c r="T21" s="56">
        <v>1.05</v>
      </c>
      <c r="U21" s="57">
        <v>26.7</v>
      </c>
      <c r="V21" s="67">
        <v>0.154</v>
      </c>
      <c r="W21" s="68">
        <v>3.91</v>
      </c>
      <c r="X21" s="144">
        <v>8.93</v>
      </c>
      <c r="Y21" s="144">
        <v>7.44</v>
      </c>
      <c r="Z21" s="144"/>
      <c r="AA21" s="144"/>
      <c r="AB21" s="144"/>
      <c r="AC21" s="144">
        <v>17.82</v>
      </c>
      <c r="AD21" s="144">
        <v>16.41</v>
      </c>
    </row>
    <row r="22" spans="4:30" ht="21.75" customHeight="1" thickBot="1">
      <c r="D22" s="229" t="s">
        <v>5</v>
      </c>
      <c r="E22" s="223">
        <v>25</v>
      </c>
      <c r="F22" s="224">
        <v>1.315</v>
      </c>
      <c r="G22" s="225">
        <v>33.4</v>
      </c>
      <c r="H22" s="224">
        <v>0.179</v>
      </c>
      <c r="I22" s="226">
        <v>4.55</v>
      </c>
      <c r="J22" s="227">
        <f>X22-X22*DISCOUNT!$F$23</f>
        <v>9.55</v>
      </c>
      <c r="K22" s="228">
        <f>Y22-Y22*DISCOUNT!$F$23</f>
        <v>7.96</v>
      </c>
      <c r="L22" s="228" t="s">
        <v>34</v>
      </c>
      <c r="M22" s="227" t="s">
        <v>34</v>
      </c>
      <c r="N22" s="228" t="s">
        <v>34</v>
      </c>
      <c r="O22" s="227">
        <f>AC22-AC22*DISCOUNT!$F$23</f>
        <v>17.82</v>
      </c>
      <c r="P22" s="228">
        <f>AD22-AD22*DISCOUNT!$F$23</f>
        <v>16.41</v>
      </c>
      <c r="R22" s="58" t="s">
        <v>5</v>
      </c>
      <c r="S22" s="58">
        <v>25</v>
      </c>
      <c r="T22" s="59">
        <v>1.315</v>
      </c>
      <c r="U22" s="60">
        <v>33.4</v>
      </c>
      <c r="V22" s="67">
        <v>0.179</v>
      </c>
      <c r="W22" s="68">
        <v>4.55</v>
      </c>
      <c r="X22" s="144">
        <v>9.55</v>
      </c>
      <c r="Y22" s="144">
        <v>7.96</v>
      </c>
      <c r="Z22" s="144" t="s">
        <v>34</v>
      </c>
      <c r="AA22" s="144" t="s">
        <v>34</v>
      </c>
      <c r="AB22" s="144" t="s">
        <v>34</v>
      </c>
      <c r="AC22" s="144">
        <v>17.82</v>
      </c>
      <c r="AD22" s="144">
        <v>16.41</v>
      </c>
    </row>
    <row r="23" spans="4:30" ht="21.75" customHeight="1" thickBot="1">
      <c r="D23" s="222" t="s">
        <v>6</v>
      </c>
      <c r="E23" s="223">
        <v>32</v>
      </c>
      <c r="F23" s="224">
        <v>1.66</v>
      </c>
      <c r="G23" s="225">
        <v>42.2</v>
      </c>
      <c r="H23" s="224">
        <v>0.191</v>
      </c>
      <c r="I23" s="226">
        <v>4.85</v>
      </c>
      <c r="J23" s="227">
        <f>X23-X23*DISCOUNT!$F$23</f>
        <v>9.77</v>
      </c>
      <c r="K23" s="228">
        <f>Y23-Y23*DISCOUNT!$F$23</f>
        <v>8.14</v>
      </c>
      <c r="L23" s="228" t="s">
        <v>121</v>
      </c>
      <c r="M23" s="227" t="s">
        <v>34</v>
      </c>
      <c r="N23" s="228" t="s">
        <v>34</v>
      </c>
      <c r="O23" s="227">
        <f>AC23-AC23*DISCOUNT!$F$23</f>
        <v>23.28</v>
      </c>
      <c r="P23" s="228">
        <f>AD23-AD23*DISCOUNT!$F$23</f>
        <v>11</v>
      </c>
      <c r="R23" s="54" t="s">
        <v>6</v>
      </c>
      <c r="S23" s="58">
        <v>32</v>
      </c>
      <c r="T23" s="59">
        <v>1.66</v>
      </c>
      <c r="U23" s="60">
        <v>42.2</v>
      </c>
      <c r="V23" s="67">
        <v>0.191</v>
      </c>
      <c r="W23" s="68">
        <v>4.85</v>
      </c>
      <c r="X23" s="144">
        <v>9.77</v>
      </c>
      <c r="Y23" s="144">
        <v>8.14</v>
      </c>
      <c r="Z23" s="144"/>
      <c r="AA23" s="144" t="s">
        <v>34</v>
      </c>
      <c r="AB23" s="144" t="s">
        <v>34</v>
      </c>
      <c r="AC23" s="144">
        <v>23.28</v>
      </c>
      <c r="AD23" s="144">
        <v>11</v>
      </c>
    </row>
    <row r="24" spans="4:30" ht="21.75" customHeight="1" thickBot="1">
      <c r="D24" s="229" t="s">
        <v>7</v>
      </c>
      <c r="E24" s="223">
        <v>40</v>
      </c>
      <c r="F24" s="224">
        <v>1.9</v>
      </c>
      <c r="G24" s="225">
        <v>48.3</v>
      </c>
      <c r="H24" s="224">
        <v>0.2</v>
      </c>
      <c r="I24" s="226">
        <v>5.08</v>
      </c>
      <c r="J24" s="227">
        <f>X24-X24*DISCOUNT!$F$23</f>
        <v>11.01</v>
      </c>
      <c r="K24" s="228">
        <f>Y24-Y24*DISCOUNT!$F$23</f>
        <v>9.17</v>
      </c>
      <c r="L24" s="228">
        <f>Z24-Z24*DISCOUNT!$F$23</f>
        <v>43.15</v>
      </c>
      <c r="M24" s="227" t="s">
        <v>34</v>
      </c>
      <c r="N24" s="228" t="s">
        <v>34</v>
      </c>
      <c r="O24" s="227">
        <f>AC24-AC24*DISCOUNT!$F$23</f>
        <v>23.28</v>
      </c>
      <c r="P24" s="228">
        <f>AD24-AD24*DISCOUNT!$F$23</f>
        <v>11</v>
      </c>
      <c r="R24" s="58" t="s">
        <v>7</v>
      </c>
      <c r="S24" s="58">
        <v>40</v>
      </c>
      <c r="T24" s="59">
        <v>1.9</v>
      </c>
      <c r="U24" s="60">
        <v>48.3</v>
      </c>
      <c r="V24" s="67">
        <v>0.2</v>
      </c>
      <c r="W24" s="68">
        <v>5.08</v>
      </c>
      <c r="X24" s="144">
        <v>11.01</v>
      </c>
      <c r="Y24" s="144">
        <v>9.17</v>
      </c>
      <c r="Z24" s="144">
        <v>43.15</v>
      </c>
      <c r="AA24" s="144" t="s">
        <v>34</v>
      </c>
      <c r="AB24" s="144" t="s">
        <v>34</v>
      </c>
      <c r="AC24" s="144">
        <v>23.28</v>
      </c>
      <c r="AD24" s="144">
        <v>11</v>
      </c>
    </row>
    <row r="25" spans="4:30" ht="21.75" customHeight="1" thickBot="1">
      <c r="D25" s="229" t="s">
        <v>8</v>
      </c>
      <c r="E25" s="223">
        <v>50</v>
      </c>
      <c r="F25" s="224">
        <v>2.375</v>
      </c>
      <c r="G25" s="225">
        <v>60.3</v>
      </c>
      <c r="H25" s="224">
        <v>0.218</v>
      </c>
      <c r="I25" s="226">
        <v>5.54</v>
      </c>
      <c r="J25" s="227">
        <f>X25-X25*DISCOUNT!$F$23</f>
        <v>11.46</v>
      </c>
      <c r="K25" s="228">
        <f>Y25-Y25*DISCOUNT!$F$23</f>
        <v>9.55</v>
      </c>
      <c r="L25" s="228">
        <f>Z25-Z25*DISCOUNT!$F$23</f>
        <v>47.27</v>
      </c>
      <c r="M25" s="227">
        <f>AA25-AA25*DISCOUNT!$F$23</f>
        <v>17.55</v>
      </c>
      <c r="N25" s="228">
        <f>AB25-AB25*DISCOUNT!$F$23</f>
        <v>64.59</v>
      </c>
      <c r="O25" s="227">
        <f>AC25-AC25*DISCOUNT!$F$23</f>
        <v>26.11</v>
      </c>
      <c r="P25" s="228">
        <f>AD25-AD25*DISCOUNT!$F$23</f>
        <v>11.91</v>
      </c>
      <c r="R25" s="58" t="s">
        <v>8</v>
      </c>
      <c r="S25" s="58">
        <v>50</v>
      </c>
      <c r="T25" s="59">
        <v>2.375</v>
      </c>
      <c r="U25" s="60">
        <v>60.3</v>
      </c>
      <c r="V25" s="67">
        <v>0.218</v>
      </c>
      <c r="W25" s="68">
        <v>5.54</v>
      </c>
      <c r="X25" s="144">
        <v>11.46</v>
      </c>
      <c r="Y25" s="144">
        <v>9.55</v>
      </c>
      <c r="Z25" s="144">
        <v>47.27</v>
      </c>
      <c r="AA25" s="144">
        <v>17.55</v>
      </c>
      <c r="AB25" s="144">
        <v>64.59</v>
      </c>
      <c r="AC25" s="144">
        <v>26.11</v>
      </c>
      <c r="AD25" s="144">
        <v>11.91</v>
      </c>
    </row>
    <row r="26" spans="4:30" ht="21.75" customHeight="1" thickBot="1">
      <c r="D26" s="229" t="s">
        <v>9</v>
      </c>
      <c r="E26" s="223">
        <v>65</v>
      </c>
      <c r="F26" s="224">
        <v>2.875</v>
      </c>
      <c r="G26" s="225">
        <v>73</v>
      </c>
      <c r="H26" s="224">
        <v>0.276</v>
      </c>
      <c r="I26" s="226">
        <v>7.01</v>
      </c>
      <c r="J26" s="227">
        <f>X26-X26*DISCOUNT!$F$23</f>
        <v>21.36</v>
      </c>
      <c r="K26" s="228">
        <f>Y26-Y26*DISCOUNT!$F$23</f>
        <v>17.81</v>
      </c>
      <c r="L26" s="228" t="s">
        <v>34</v>
      </c>
      <c r="M26" s="227">
        <f>AA26-AA26*DISCOUNT!$F$23</f>
        <v>27.53</v>
      </c>
      <c r="N26" s="228" t="s">
        <v>34</v>
      </c>
      <c r="O26" s="227">
        <f>AC26-AC26*DISCOUNT!$F$23</f>
        <v>40.82</v>
      </c>
      <c r="P26" s="228">
        <f>AD26-AD26*DISCOUNT!$F$23</f>
        <v>22</v>
      </c>
      <c r="R26" s="58" t="s">
        <v>9</v>
      </c>
      <c r="S26" s="58">
        <v>65</v>
      </c>
      <c r="T26" s="59">
        <v>2.875</v>
      </c>
      <c r="U26" s="60">
        <v>73</v>
      </c>
      <c r="V26" s="67">
        <v>0.276</v>
      </c>
      <c r="W26" s="68">
        <v>7.01</v>
      </c>
      <c r="X26" s="144">
        <v>21.36</v>
      </c>
      <c r="Y26" s="144">
        <v>17.81</v>
      </c>
      <c r="Z26" s="144" t="s">
        <v>34</v>
      </c>
      <c r="AA26" s="144">
        <v>27.53</v>
      </c>
      <c r="AB26" s="144" t="s">
        <v>34</v>
      </c>
      <c r="AC26" s="144">
        <v>40.82</v>
      </c>
      <c r="AD26" s="144">
        <v>22</v>
      </c>
    </row>
    <row r="27" spans="4:30" ht="21.75" customHeight="1" thickBot="1">
      <c r="D27" s="222" t="s">
        <v>10</v>
      </c>
      <c r="E27" s="223">
        <v>80</v>
      </c>
      <c r="F27" s="224">
        <v>3.5</v>
      </c>
      <c r="G27" s="225">
        <v>88.9</v>
      </c>
      <c r="H27" s="224">
        <v>0.3</v>
      </c>
      <c r="I27" s="226">
        <v>7.62</v>
      </c>
      <c r="J27" s="227">
        <f>X27-X27*DISCOUNT!$F$23</f>
        <v>19.93</v>
      </c>
      <c r="K27" s="228">
        <f>Y27-Y27*DISCOUNT!$F$23</f>
        <v>18.99</v>
      </c>
      <c r="L27" s="228">
        <f>Z27-Z27*DISCOUNT!$F$23</f>
        <v>85.69</v>
      </c>
      <c r="M27" s="227">
        <f>AA27-AA27*DISCOUNT!$F$23</f>
        <v>32.67</v>
      </c>
      <c r="N27" s="228">
        <f>AB27-AB27*DISCOUNT!$F$23</f>
        <v>149.38</v>
      </c>
      <c r="O27" s="227">
        <f>AC27-AC27*DISCOUNT!$F$23</f>
        <v>41.05</v>
      </c>
      <c r="P27" s="228">
        <f>AD27-AD27*DISCOUNT!$F$23</f>
        <v>19.35</v>
      </c>
      <c r="R27" s="54" t="s">
        <v>10</v>
      </c>
      <c r="S27" s="58">
        <v>80</v>
      </c>
      <c r="T27" s="59">
        <v>3.5</v>
      </c>
      <c r="U27" s="60">
        <v>88.9</v>
      </c>
      <c r="V27" s="67">
        <v>0.3</v>
      </c>
      <c r="W27" s="68">
        <v>7.62</v>
      </c>
      <c r="X27" s="144">
        <v>19.93</v>
      </c>
      <c r="Y27" s="144">
        <v>18.99</v>
      </c>
      <c r="Z27" s="144">
        <v>85.69</v>
      </c>
      <c r="AA27" s="144">
        <v>32.67</v>
      </c>
      <c r="AB27" s="144">
        <v>149.38</v>
      </c>
      <c r="AC27" s="144">
        <v>41.05</v>
      </c>
      <c r="AD27" s="144">
        <v>19.35</v>
      </c>
    </row>
    <row r="28" spans="4:30" ht="21.75" customHeight="1" thickBot="1">
      <c r="D28" s="222" t="s">
        <v>24</v>
      </c>
      <c r="E28" s="223">
        <v>90</v>
      </c>
      <c r="F28" s="224">
        <v>4</v>
      </c>
      <c r="G28" s="225">
        <v>101.6</v>
      </c>
      <c r="H28" s="224">
        <v>0.318</v>
      </c>
      <c r="I28" s="226">
        <v>8.08</v>
      </c>
      <c r="J28" s="227" t="s">
        <v>121</v>
      </c>
      <c r="K28" s="228" t="s">
        <v>121</v>
      </c>
      <c r="L28" s="228" t="s">
        <v>121</v>
      </c>
      <c r="M28" s="227" t="s">
        <v>121</v>
      </c>
      <c r="N28" s="228" t="s">
        <v>121</v>
      </c>
      <c r="O28" s="227" t="s">
        <v>121</v>
      </c>
      <c r="P28" s="228" t="s">
        <v>121</v>
      </c>
      <c r="R28" s="54" t="s">
        <v>24</v>
      </c>
      <c r="S28" s="58">
        <v>90</v>
      </c>
      <c r="T28" s="59">
        <v>4</v>
      </c>
      <c r="U28" s="60">
        <v>101.6</v>
      </c>
      <c r="V28" s="67">
        <v>0.318</v>
      </c>
      <c r="W28" s="68">
        <v>8.08</v>
      </c>
      <c r="X28" s="144"/>
      <c r="Y28" s="144"/>
      <c r="Z28" s="144"/>
      <c r="AA28" s="144"/>
      <c r="AB28" s="144"/>
      <c r="AC28" s="144"/>
      <c r="AD28" s="144"/>
    </row>
    <row r="29" spans="4:30" ht="21.75" customHeight="1" thickBot="1">
      <c r="D29" s="229" t="s">
        <v>11</v>
      </c>
      <c r="E29" s="223">
        <v>100</v>
      </c>
      <c r="F29" s="224">
        <v>4.5</v>
      </c>
      <c r="G29" s="225">
        <v>114.3</v>
      </c>
      <c r="H29" s="224">
        <v>0.337</v>
      </c>
      <c r="I29" s="226">
        <v>8.56</v>
      </c>
      <c r="J29" s="227">
        <f>X29-X29*DISCOUNT!$F$23</f>
        <v>34.78</v>
      </c>
      <c r="K29" s="228">
        <f>Y29-Y29*DISCOUNT!$F$23</f>
        <v>33.12</v>
      </c>
      <c r="L29" s="228">
        <f>Z29-Z29*DISCOUNT!$F$23</f>
        <v>209.24</v>
      </c>
      <c r="M29" s="227">
        <f>AA29-AA29*DISCOUNT!$F$23</f>
        <v>61.02</v>
      </c>
      <c r="N29" s="228">
        <f>AB29-AB29*DISCOUNT!$F$23</f>
        <v>300.86</v>
      </c>
      <c r="O29" s="227">
        <f>AC29-AC29*DISCOUNT!$F$23</f>
        <v>76.3</v>
      </c>
      <c r="P29" s="228">
        <f>AD29-AD29*DISCOUNT!$F$23</f>
        <v>26.16</v>
      </c>
      <c r="R29" s="58" t="s">
        <v>11</v>
      </c>
      <c r="S29" s="58">
        <v>100</v>
      </c>
      <c r="T29" s="59">
        <v>4.5</v>
      </c>
      <c r="U29" s="60">
        <v>114.3</v>
      </c>
      <c r="V29" s="67">
        <v>0.337</v>
      </c>
      <c r="W29" s="68">
        <v>8.56</v>
      </c>
      <c r="X29" s="144">
        <v>34.78</v>
      </c>
      <c r="Y29" s="144">
        <v>33.12</v>
      </c>
      <c r="Z29" s="144">
        <v>209.24</v>
      </c>
      <c r="AA29" s="144">
        <v>61.02</v>
      </c>
      <c r="AB29" s="144">
        <v>300.86</v>
      </c>
      <c r="AC29" s="144">
        <v>76.3</v>
      </c>
      <c r="AD29" s="144">
        <v>26.16</v>
      </c>
    </row>
    <row r="30" spans="4:30" ht="21.75" customHeight="1" thickBot="1">
      <c r="D30" s="229" t="s">
        <v>25</v>
      </c>
      <c r="E30" s="223">
        <v>125</v>
      </c>
      <c r="F30" s="224">
        <v>5.563</v>
      </c>
      <c r="G30" s="225">
        <v>141.3</v>
      </c>
      <c r="H30" s="224">
        <v>0.375</v>
      </c>
      <c r="I30" s="226">
        <v>9.53</v>
      </c>
      <c r="J30" s="227">
        <f>X30-X30*DISCOUNT!$F$23</f>
        <v>66.58</v>
      </c>
      <c r="K30" s="228">
        <f>Y30-Y30*DISCOUNT!$F$23</f>
        <v>63.4</v>
      </c>
      <c r="L30" s="228"/>
      <c r="M30" s="227">
        <f>AA30-AA30*DISCOUNT!$F$23</f>
        <v>100.98</v>
      </c>
      <c r="N30" s="228" t="s">
        <v>121</v>
      </c>
      <c r="O30" s="227">
        <f>AC30-AC30*DISCOUNT!$F$23</f>
        <v>155.76</v>
      </c>
      <c r="P30" s="228">
        <f>AD30-AD30*DISCOUNT!$F$23</f>
        <v>54.87</v>
      </c>
      <c r="R30" s="58" t="s">
        <v>25</v>
      </c>
      <c r="S30" s="58">
        <v>125</v>
      </c>
      <c r="T30" s="59">
        <v>5.563</v>
      </c>
      <c r="U30" s="60">
        <v>141.3</v>
      </c>
      <c r="V30" s="67">
        <v>0.375</v>
      </c>
      <c r="W30" s="68">
        <v>9.53</v>
      </c>
      <c r="X30" s="144">
        <v>66.58</v>
      </c>
      <c r="Y30" s="144">
        <v>63.4</v>
      </c>
      <c r="Z30" s="144"/>
      <c r="AA30" s="144">
        <v>100.98</v>
      </c>
      <c r="AB30" s="144"/>
      <c r="AC30" s="144">
        <v>155.76</v>
      </c>
      <c r="AD30" s="144">
        <v>54.87</v>
      </c>
    </row>
    <row r="31" spans="4:30" ht="21.75" customHeight="1" thickBot="1">
      <c r="D31" s="229" t="s">
        <v>26</v>
      </c>
      <c r="E31" s="223">
        <v>150</v>
      </c>
      <c r="F31" s="224">
        <v>6.625</v>
      </c>
      <c r="G31" s="225">
        <v>168.3</v>
      </c>
      <c r="H31" s="224">
        <v>0.432</v>
      </c>
      <c r="I31" s="226">
        <v>10.97</v>
      </c>
      <c r="J31" s="227">
        <f>X31-X31*DISCOUNT!$F$23</f>
        <v>92.15</v>
      </c>
      <c r="K31" s="228">
        <f>Y31-Y31*DISCOUNT!$F$23</f>
        <v>87.76</v>
      </c>
      <c r="L31" s="228" t="s">
        <v>34</v>
      </c>
      <c r="M31" s="227">
        <f>AA31-AA31*DISCOUNT!$F$23</f>
        <v>118.79</v>
      </c>
      <c r="N31" s="228" t="s">
        <v>34</v>
      </c>
      <c r="O31" s="227">
        <f>AC31-AC31*DISCOUNT!$F$23</f>
        <v>155.76</v>
      </c>
      <c r="P31" s="228">
        <f>AD31-AD31*DISCOUNT!$F$23</f>
        <v>72.42</v>
      </c>
      <c r="R31" s="58" t="s">
        <v>26</v>
      </c>
      <c r="S31" s="58">
        <v>150</v>
      </c>
      <c r="T31" s="59">
        <v>6.625</v>
      </c>
      <c r="U31" s="60">
        <v>168.3</v>
      </c>
      <c r="V31" s="67">
        <v>0.432</v>
      </c>
      <c r="W31" s="68">
        <v>10.97</v>
      </c>
      <c r="X31" s="144">
        <v>92.15</v>
      </c>
      <c r="Y31" s="144">
        <v>87.76</v>
      </c>
      <c r="Z31" s="144" t="s">
        <v>34</v>
      </c>
      <c r="AA31" s="144">
        <v>118.79</v>
      </c>
      <c r="AB31" s="144" t="s">
        <v>34</v>
      </c>
      <c r="AC31" s="144">
        <v>155.76</v>
      </c>
      <c r="AD31" s="144">
        <v>72.42</v>
      </c>
    </row>
    <row r="32" spans="4:30" ht="21.75" customHeight="1" thickBot="1">
      <c r="D32" s="222" t="s">
        <v>27</v>
      </c>
      <c r="E32" s="223">
        <v>200</v>
      </c>
      <c r="F32" s="224">
        <v>8.625</v>
      </c>
      <c r="G32" s="225">
        <v>219.1</v>
      </c>
      <c r="H32" s="224">
        <v>0.5</v>
      </c>
      <c r="I32" s="226">
        <v>12.7</v>
      </c>
      <c r="J32" s="227">
        <f>X32-X32*DISCOUNT!$F$23</f>
        <v>136.48</v>
      </c>
      <c r="K32" s="228">
        <f>Y32-Y32*DISCOUNT!$F$23</f>
        <v>170.6</v>
      </c>
      <c r="L32" s="228" t="s">
        <v>34</v>
      </c>
      <c r="M32" s="227">
        <f>AA32-AA32*DISCOUNT!$F$23</f>
        <v>216.04</v>
      </c>
      <c r="N32" s="228" t="s">
        <v>121</v>
      </c>
      <c r="O32" s="227">
        <f>AC32-AC32*DISCOUNT!$F$23</f>
        <v>254.36</v>
      </c>
      <c r="P32" s="228">
        <f>AD32-AD32*DISCOUNT!$F$23</f>
        <v>97.26</v>
      </c>
      <c r="R32" s="54" t="s">
        <v>27</v>
      </c>
      <c r="S32" s="58">
        <v>200</v>
      </c>
      <c r="T32" s="59">
        <v>8.625</v>
      </c>
      <c r="U32" s="60">
        <v>219.1</v>
      </c>
      <c r="V32" s="67">
        <v>0.5</v>
      </c>
      <c r="W32" s="68">
        <v>12.7</v>
      </c>
      <c r="X32" s="144">
        <v>136.48</v>
      </c>
      <c r="Y32" s="144">
        <v>170.6</v>
      </c>
      <c r="Z32" s="144" t="s">
        <v>34</v>
      </c>
      <c r="AA32" s="144">
        <v>216.04</v>
      </c>
      <c r="AB32" s="144"/>
      <c r="AC32" s="144">
        <v>254.36</v>
      </c>
      <c r="AD32" s="144">
        <v>97.26</v>
      </c>
    </row>
    <row r="33" spans="4:30" ht="21.75" customHeight="1" thickBot="1">
      <c r="D33" s="222" t="s">
        <v>28</v>
      </c>
      <c r="E33" s="223">
        <v>250</v>
      </c>
      <c r="F33" s="224">
        <v>10.75</v>
      </c>
      <c r="G33" s="225">
        <v>273</v>
      </c>
      <c r="H33" s="224">
        <v>0.5</v>
      </c>
      <c r="I33" s="226">
        <v>12.7</v>
      </c>
      <c r="J33" s="227">
        <f>X33-X33*DISCOUNT!$F$23</f>
        <v>223.18</v>
      </c>
      <c r="K33" s="228">
        <f>Y33-Y33*DISCOUNT!$F$23</f>
        <v>278.98</v>
      </c>
      <c r="L33" s="228" t="s">
        <v>121</v>
      </c>
      <c r="M33" s="227">
        <f>AA33-AA33*DISCOUNT!$F$23</f>
        <v>353.28</v>
      </c>
      <c r="N33" s="228" t="s">
        <v>121</v>
      </c>
      <c r="O33" s="227">
        <f>AC33-AC33*DISCOUNT!$F$23</f>
        <v>393.24</v>
      </c>
      <c r="P33" s="228">
        <f>AD33-AD33*DISCOUNT!$F$23</f>
        <v>126.48</v>
      </c>
      <c r="R33" s="54" t="s">
        <v>28</v>
      </c>
      <c r="S33" s="58">
        <v>250</v>
      </c>
      <c r="T33" s="59">
        <v>10.75</v>
      </c>
      <c r="U33" s="60">
        <v>273</v>
      </c>
      <c r="V33" s="67">
        <v>0.5</v>
      </c>
      <c r="W33" s="68">
        <v>12.7</v>
      </c>
      <c r="X33" s="145">
        <v>223.18</v>
      </c>
      <c r="Y33" s="145">
        <v>278.98</v>
      </c>
      <c r="Z33" s="145"/>
      <c r="AA33" s="144">
        <v>353.28</v>
      </c>
      <c r="AB33" s="144"/>
      <c r="AC33" s="144">
        <v>393.24</v>
      </c>
      <c r="AD33" s="144">
        <v>126.48</v>
      </c>
    </row>
    <row r="34" spans="4:30" ht="21.75" customHeight="1" thickBot="1">
      <c r="D34" s="229" t="s">
        <v>29</v>
      </c>
      <c r="E34" s="223">
        <v>300</v>
      </c>
      <c r="F34" s="224">
        <v>12.75</v>
      </c>
      <c r="G34" s="225">
        <v>323.8</v>
      </c>
      <c r="H34" s="224">
        <v>0.5</v>
      </c>
      <c r="I34" s="226">
        <v>12.7</v>
      </c>
      <c r="J34" s="227" t="s">
        <v>34</v>
      </c>
      <c r="K34" s="228" t="s">
        <v>34</v>
      </c>
      <c r="L34" s="228" t="s">
        <v>121</v>
      </c>
      <c r="M34" s="227" t="s">
        <v>34</v>
      </c>
      <c r="N34" s="228" t="s">
        <v>121</v>
      </c>
      <c r="O34" s="227" t="s">
        <v>34</v>
      </c>
      <c r="P34" s="228" t="s">
        <v>34</v>
      </c>
      <c r="R34" s="58" t="s">
        <v>29</v>
      </c>
      <c r="S34" s="58">
        <v>300</v>
      </c>
      <c r="T34" s="59">
        <v>12.75</v>
      </c>
      <c r="U34" s="60">
        <v>323.8</v>
      </c>
      <c r="V34" s="67">
        <v>0.5</v>
      </c>
      <c r="W34" s="68">
        <v>12.7</v>
      </c>
      <c r="X34" s="144" t="s">
        <v>34</v>
      </c>
      <c r="Y34" s="144" t="s">
        <v>34</v>
      </c>
      <c r="Z34" s="144"/>
      <c r="AA34" s="144" t="s">
        <v>34</v>
      </c>
      <c r="AB34" s="144"/>
      <c r="AC34" s="144" t="s">
        <v>34</v>
      </c>
      <c r="AD34" s="144" t="s">
        <v>34</v>
      </c>
    </row>
    <row r="35" spans="4:30" ht="21.75" customHeight="1" thickBot="1">
      <c r="D35" s="229" t="s">
        <v>30</v>
      </c>
      <c r="E35" s="223">
        <v>350</v>
      </c>
      <c r="F35" s="224">
        <v>14</v>
      </c>
      <c r="G35" s="225">
        <v>355.6</v>
      </c>
      <c r="H35" s="224">
        <v>0.5</v>
      </c>
      <c r="I35" s="226">
        <v>12.7</v>
      </c>
      <c r="J35" s="227" t="s">
        <v>34</v>
      </c>
      <c r="K35" s="228" t="s">
        <v>34</v>
      </c>
      <c r="L35" s="228" t="s">
        <v>121</v>
      </c>
      <c r="M35" s="227" t="s">
        <v>34</v>
      </c>
      <c r="N35" s="228" t="s">
        <v>121</v>
      </c>
      <c r="O35" s="227" t="s">
        <v>34</v>
      </c>
      <c r="P35" s="228" t="s">
        <v>34</v>
      </c>
      <c r="R35" s="55" t="s">
        <v>30</v>
      </c>
      <c r="S35" s="58">
        <v>350</v>
      </c>
      <c r="T35" s="59">
        <v>14</v>
      </c>
      <c r="U35" s="60">
        <v>355.6</v>
      </c>
      <c r="V35" s="67">
        <v>0.5</v>
      </c>
      <c r="W35" s="68">
        <v>12.7</v>
      </c>
      <c r="X35" s="145" t="s">
        <v>34</v>
      </c>
      <c r="Y35" s="145" t="s">
        <v>34</v>
      </c>
      <c r="Z35" s="145"/>
      <c r="AA35" s="144" t="s">
        <v>34</v>
      </c>
      <c r="AB35" s="144"/>
      <c r="AC35" s="144" t="s">
        <v>34</v>
      </c>
      <c r="AD35" s="144"/>
    </row>
    <row r="36" spans="4:30" ht="21.75" customHeight="1" thickBot="1">
      <c r="D36" s="229" t="s">
        <v>31</v>
      </c>
      <c r="E36" s="223">
        <v>400</v>
      </c>
      <c r="F36" s="224">
        <v>16</v>
      </c>
      <c r="G36" s="225">
        <v>406.4</v>
      </c>
      <c r="H36" s="224">
        <v>0.5</v>
      </c>
      <c r="I36" s="226">
        <v>12.7</v>
      </c>
      <c r="J36" s="227" t="s">
        <v>34</v>
      </c>
      <c r="K36" s="228" t="s">
        <v>34</v>
      </c>
      <c r="L36" s="228" t="s">
        <v>121</v>
      </c>
      <c r="M36" s="227" t="s">
        <v>34</v>
      </c>
      <c r="N36" s="228" t="s">
        <v>121</v>
      </c>
      <c r="O36" s="227" t="s">
        <v>34</v>
      </c>
      <c r="P36" s="228" t="s">
        <v>34</v>
      </c>
      <c r="Q36" s="14"/>
      <c r="R36" s="55" t="s">
        <v>31</v>
      </c>
      <c r="S36" s="58">
        <v>400</v>
      </c>
      <c r="T36" s="59">
        <v>16</v>
      </c>
      <c r="U36" s="60">
        <v>406.4</v>
      </c>
      <c r="V36" s="67">
        <v>0.5</v>
      </c>
      <c r="W36" s="68">
        <v>12.7</v>
      </c>
      <c r="X36" s="144" t="s">
        <v>34</v>
      </c>
      <c r="Y36" s="144" t="s">
        <v>34</v>
      </c>
      <c r="Z36" s="144"/>
      <c r="AA36" s="144" t="s">
        <v>34</v>
      </c>
      <c r="AB36" s="144"/>
      <c r="AC36" s="144" t="s">
        <v>34</v>
      </c>
      <c r="AD36" s="144"/>
    </row>
    <row r="37" spans="4:30" ht="21.75" customHeight="1" thickBot="1">
      <c r="D37" s="229" t="s">
        <v>90</v>
      </c>
      <c r="E37" s="223">
        <v>450</v>
      </c>
      <c r="F37" s="224">
        <v>18</v>
      </c>
      <c r="G37" s="225">
        <v>457.2</v>
      </c>
      <c r="H37" s="224">
        <v>0.5</v>
      </c>
      <c r="I37" s="226">
        <v>12.7</v>
      </c>
      <c r="J37" s="227" t="s">
        <v>34</v>
      </c>
      <c r="K37" s="228" t="s">
        <v>34</v>
      </c>
      <c r="L37" s="228" t="s">
        <v>121</v>
      </c>
      <c r="M37" s="227" t="s">
        <v>34</v>
      </c>
      <c r="N37" s="230" t="s">
        <v>121</v>
      </c>
      <c r="O37" s="227" t="s">
        <v>34</v>
      </c>
      <c r="P37" s="228" t="s">
        <v>34</v>
      </c>
      <c r="Q37" s="14"/>
      <c r="R37" s="55" t="s">
        <v>90</v>
      </c>
      <c r="S37" s="58">
        <v>450</v>
      </c>
      <c r="T37" s="61">
        <v>18</v>
      </c>
      <c r="U37" s="62">
        <v>457.2</v>
      </c>
      <c r="V37" s="67">
        <v>0.5</v>
      </c>
      <c r="W37" s="68">
        <v>12.7</v>
      </c>
      <c r="X37" s="146" t="s">
        <v>34</v>
      </c>
      <c r="Y37" s="146" t="s">
        <v>34</v>
      </c>
      <c r="Z37" s="146"/>
      <c r="AA37" s="146" t="s">
        <v>34</v>
      </c>
      <c r="AB37" s="146"/>
      <c r="AC37" s="146" t="s">
        <v>34</v>
      </c>
      <c r="AD37" s="147"/>
    </row>
    <row r="38" spans="4:30" ht="21.75" customHeight="1" thickBot="1">
      <c r="D38" s="229" t="s">
        <v>91</v>
      </c>
      <c r="E38" s="223">
        <v>500</v>
      </c>
      <c r="F38" s="224">
        <v>20</v>
      </c>
      <c r="G38" s="225">
        <v>508</v>
      </c>
      <c r="H38" s="224">
        <v>0.5</v>
      </c>
      <c r="I38" s="226">
        <v>12.7</v>
      </c>
      <c r="J38" s="227" t="s">
        <v>34</v>
      </c>
      <c r="K38" s="228" t="s">
        <v>34</v>
      </c>
      <c r="L38" s="228" t="s">
        <v>121</v>
      </c>
      <c r="M38" s="227" t="s">
        <v>34</v>
      </c>
      <c r="N38" s="230" t="s">
        <v>121</v>
      </c>
      <c r="O38" s="227" t="s">
        <v>34</v>
      </c>
      <c r="P38" s="228" t="s">
        <v>34</v>
      </c>
      <c r="Q38" s="14"/>
      <c r="R38" s="55" t="s">
        <v>91</v>
      </c>
      <c r="S38" s="55">
        <v>500</v>
      </c>
      <c r="T38" s="63">
        <v>20</v>
      </c>
      <c r="U38" s="64">
        <v>508</v>
      </c>
      <c r="V38" s="67">
        <v>0.5</v>
      </c>
      <c r="W38" s="68">
        <v>12.7</v>
      </c>
      <c r="X38" s="146" t="s">
        <v>34</v>
      </c>
      <c r="Y38" s="146" t="s">
        <v>34</v>
      </c>
      <c r="Z38" s="146"/>
      <c r="AA38" s="146" t="s">
        <v>34</v>
      </c>
      <c r="AB38" s="146"/>
      <c r="AC38" s="146" t="s">
        <v>34</v>
      </c>
      <c r="AD38" s="147"/>
    </row>
    <row r="39" spans="4:30" ht="21.75" customHeight="1" thickBot="1">
      <c r="D39" s="231" t="s">
        <v>92</v>
      </c>
      <c r="E39" s="232">
        <v>600</v>
      </c>
      <c r="F39" s="233">
        <v>24</v>
      </c>
      <c r="G39" s="234">
        <v>609.6</v>
      </c>
      <c r="H39" s="233">
        <v>0.5</v>
      </c>
      <c r="I39" s="235">
        <v>12.7</v>
      </c>
      <c r="J39" s="236" t="s">
        <v>34</v>
      </c>
      <c r="K39" s="237" t="s">
        <v>34</v>
      </c>
      <c r="L39" s="236" t="s">
        <v>121</v>
      </c>
      <c r="M39" s="236" t="s">
        <v>34</v>
      </c>
      <c r="N39" s="238" t="s">
        <v>121</v>
      </c>
      <c r="O39" s="236" t="s">
        <v>34</v>
      </c>
      <c r="P39" s="240" t="s">
        <v>34</v>
      </c>
      <c r="Q39" s="14"/>
      <c r="R39" s="55" t="s">
        <v>92</v>
      </c>
      <c r="S39" s="55">
        <v>600</v>
      </c>
      <c r="T39" s="63">
        <v>24</v>
      </c>
      <c r="U39" s="64">
        <v>609.6</v>
      </c>
      <c r="V39" s="69">
        <v>0.5</v>
      </c>
      <c r="W39" s="70">
        <v>12.7</v>
      </c>
      <c r="X39" s="146" t="s">
        <v>34</v>
      </c>
      <c r="Y39" s="146" t="s">
        <v>34</v>
      </c>
      <c r="Z39" s="146"/>
      <c r="AA39" s="146" t="s">
        <v>34</v>
      </c>
      <c r="AB39" s="146"/>
      <c r="AC39" s="146" t="s">
        <v>34</v>
      </c>
      <c r="AD39" s="147"/>
    </row>
    <row r="40" spans="4:30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4:30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4:30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4:30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4:30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4:30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4:30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4:30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4:30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4:30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4:30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4:30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4:30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4:30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4:30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4:30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4:30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4:30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4:30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4:30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4:30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4:30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4:30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4:30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4:30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4:30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4:30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4:30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4:30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4:30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4:30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4:30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4:30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4:30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4:30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4:30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4:30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4:30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4:30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4:30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4:30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4:30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4:30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4:30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4:30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4:30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4:30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4:30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4:30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4:30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4:30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4:30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4:30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4:30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4:30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4:30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4:30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4:30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4:30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4:30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4:30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4:30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4:30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4:30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4:30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4:30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</sheetData>
  <sheetProtection password="E5F8" sheet="1"/>
  <mergeCells count="48">
    <mergeCell ref="D6:P6"/>
    <mergeCell ref="D7:P7"/>
    <mergeCell ref="R4:AC4"/>
    <mergeCell ref="R5:AC5"/>
    <mergeCell ref="R6:AC6"/>
    <mergeCell ref="R7:AC7"/>
    <mergeCell ref="D5:P5"/>
    <mergeCell ref="D2:P4"/>
    <mergeCell ref="D9:P11"/>
    <mergeCell ref="R9:AD11"/>
    <mergeCell ref="D13:P13"/>
    <mergeCell ref="R13:AD13"/>
    <mergeCell ref="G14:I14"/>
    <mergeCell ref="J14:N14"/>
    <mergeCell ref="D16:E17"/>
    <mergeCell ref="F16:G17"/>
    <mergeCell ref="H16:I17"/>
    <mergeCell ref="J16:N16"/>
    <mergeCell ref="O16:O19"/>
    <mergeCell ref="P16:P19"/>
    <mergeCell ref="J17:L17"/>
    <mergeCell ref="M17:N17"/>
    <mergeCell ref="D18:D19"/>
    <mergeCell ref="E18:E19"/>
    <mergeCell ref="R16:S17"/>
    <mergeCell ref="T16:U17"/>
    <mergeCell ref="V16:W17"/>
    <mergeCell ref="X16:AB16"/>
    <mergeCell ref="AC16:AC19"/>
    <mergeCell ref="AD16:AD19"/>
    <mergeCell ref="X17:Z17"/>
    <mergeCell ref="AA17:AB17"/>
    <mergeCell ref="W18:W19"/>
    <mergeCell ref="X18:X19"/>
    <mergeCell ref="F18:F19"/>
    <mergeCell ref="G18:G19"/>
    <mergeCell ref="H18:H19"/>
    <mergeCell ref="I18:I19"/>
    <mergeCell ref="J18:J19"/>
    <mergeCell ref="K18:K19"/>
    <mergeCell ref="Y18:Y19"/>
    <mergeCell ref="AA18:AA19"/>
    <mergeCell ref="M18:M19"/>
    <mergeCell ref="R18:R19"/>
    <mergeCell ref="S18:S19"/>
    <mergeCell ref="T18:T19"/>
    <mergeCell ref="U18:U19"/>
    <mergeCell ref="V18:V19"/>
  </mergeCells>
  <printOptions/>
  <pageMargins left="0.7086614173228347" right="0.7086614173228347" top="0.61" bottom="0.7480314960629921" header="0.31496062992125984" footer="0.31496062992125984"/>
  <pageSetup horizontalDpi="600" verticalDpi="600" orientation="portrait" paperSize="9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C1:AD61"/>
  <sheetViews>
    <sheetView showGridLines="0" showRowColHeaders="0" zoomScalePageLayoutView="0" workbookViewId="0" topLeftCell="A1">
      <selection activeCell="D13" sqref="D13:O13"/>
    </sheetView>
  </sheetViews>
  <sheetFormatPr defaultColWidth="9.140625" defaultRowHeight="12.75"/>
  <cols>
    <col min="3" max="3" width="8.7109375" style="0" customWidth="1"/>
    <col min="4" max="4" width="7.00390625" style="0" customWidth="1"/>
    <col min="5" max="5" width="7.7109375" style="0" customWidth="1"/>
    <col min="6" max="6" width="10.28125" style="0" customWidth="1"/>
    <col min="7" max="8" width="7.7109375" style="0" customWidth="1"/>
    <col min="9" max="9" width="10.7109375" style="0" customWidth="1"/>
    <col min="10" max="10" width="6.421875" style="0" customWidth="1"/>
    <col min="11" max="11" width="7.7109375" style="0" customWidth="1"/>
    <col min="12" max="12" width="10.28125" style="0" customWidth="1"/>
    <col min="13" max="14" width="7.7109375" style="0" customWidth="1"/>
    <col min="15" max="15" width="10.140625" style="0" customWidth="1"/>
    <col min="16" max="16" width="9.57421875" style="0" hidden="1" customWidth="1"/>
    <col min="17" max="17" width="7.57421875" style="0" hidden="1" customWidth="1"/>
    <col min="18" max="18" width="7.7109375" style="0" hidden="1" customWidth="1"/>
    <col min="19" max="19" width="10.28125" style="0" hidden="1" customWidth="1"/>
    <col min="20" max="21" width="7.7109375" style="0" hidden="1" customWidth="1"/>
    <col min="22" max="22" width="10.7109375" style="0" hidden="1" customWidth="1"/>
    <col min="23" max="24" width="7.7109375" style="0" hidden="1" customWidth="1"/>
    <col min="25" max="25" width="10.28125" style="0" hidden="1" customWidth="1"/>
    <col min="26" max="27" width="7.7109375" style="0" hidden="1" customWidth="1"/>
    <col min="28" max="28" width="10.7109375" style="0" hidden="1" customWidth="1"/>
    <col min="29" max="29" width="9.140625" style="0" hidden="1" customWidth="1"/>
  </cols>
  <sheetData>
    <row r="1" spans="4:15" ht="13.5" customHeight="1" thickBot="1"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4:28" ht="12.75"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124"/>
      <c r="Q2" s="106"/>
      <c r="R2" s="107"/>
      <c r="S2" s="108"/>
      <c r="T2" s="108"/>
      <c r="U2" s="109"/>
      <c r="V2" s="110"/>
      <c r="W2" s="107"/>
      <c r="X2" s="107"/>
      <c r="Y2" s="107"/>
      <c r="Z2" s="107"/>
      <c r="AA2" s="107"/>
      <c r="AB2" s="111"/>
    </row>
    <row r="3" spans="4:28" s="104" customFormat="1" ht="19.5" customHeight="1"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125"/>
      <c r="Q3" s="94"/>
      <c r="R3" s="11"/>
      <c r="S3" s="14"/>
      <c r="T3" s="14"/>
      <c r="U3" s="95"/>
      <c r="V3" s="12"/>
      <c r="W3" s="11"/>
      <c r="X3" s="11"/>
      <c r="Y3" s="11"/>
      <c r="Z3" s="11"/>
      <c r="AA3" s="11"/>
      <c r="AB3" s="96"/>
    </row>
    <row r="4" spans="4:28" s="104" customFormat="1" ht="19.5" customHeight="1" thickBot="1"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105"/>
      <c r="Q4" s="485" t="s">
        <v>0</v>
      </c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525"/>
    </row>
    <row r="5" spans="4:28" s="104" customFormat="1" ht="13.5" thickBot="1"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105"/>
      <c r="Q5" s="487" t="s">
        <v>1</v>
      </c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500"/>
    </row>
    <row r="6" spans="4:29" s="104" customFormat="1" ht="13.5" thickBot="1"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Q6" s="487" t="s">
        <v>2</v>
      </c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500"/>
      <c r="AC6" s="105"/>
    </row>
    <row r="7" spans="4:28" s="104" customFormat="1" ht="13.5" thickBot="1"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105"/>
      <c r="Q7" s="114" t="s">
        <v>118</v>
      </c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00"/>
    </row>
    <row r="8" spans="4:28" s="104" customFormat="1" ht="19.5" customHeight="1" thickBot="1"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05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6"/>
    </row>
    <row r="9" spans="4:28" s="104" customFormat="1" ht="9" customHeight="1">
      <c r="D9" s="441" t="s">
        <v>120</v>
      </c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3"/>
      <c r="P9" s="126"/>
      <c r="Q9" s="501" t="s">
        <v>120</v>
      </c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3"/>
    </row>
    <row r="10" spans="4:28" s="104" customFormat="1" ht="9" customHeight="1">
      <c r="D10" s="444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6"/>
      <c r="P10" s="126"/>
      <c r="Q10" s="504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6"/>
    </row>
    <row r="11" spans="4:28" s="104" customFormat="1" ht="9" customHeight="1" thickBot="1">
      <c r="D11" s="447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9"/>
      <c r="P11" s="126"/>
      <c r="Q11" s="507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9"/>
    </row>
    <row r="12" spans="4:28" s="104" customFormat="1" ht="10.5" customHeight="1" thickBot="1"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26"/>
      <c r="Q12" s="137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9"/>
    </row>
    <row r="13" spans="3:28" ht="18.75" customHeight="1" thickBot="1">
      <c r="C13" s="14"/>
      <c r="D13" s="538" t="s">
        <v>130</v>
      </c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40"/>
      <c r="P13" s="104"/>
      <c r="Q13" s="116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7"/>
    </row>
    <row r="14" spans="3:28" ht="29.25" customHeight="1" hidden="1" thickBot="1">
      <c r="C14" s="14"/>
      <c r="D14" s="129"/>
      <c r="E14" s="129"/>
      <c r="F14" s="141"/>
      <c r="G14" s="541" t="s">
        <v>87</v>
      </c>
      <c r="H14" s="542"/>
      <c r="I14" s="543"/>
      <c r="J14" s="544">
        <f>(DISCOUNT!$F$23)</f>
        <v>0</v>
      </c>
      <c r="K14" s="545"/>
      <c r="L14" s="546"/>
      <c r="M14" s="142"/>
      <c r="N14" s="129"/>
      <c r="O14" s="129"/>
      <c r="P14" s="104"/>
      <c r="Q14" s="112"/>
      <c r="R14" s="113"/>
      <c r="S14" s="113"/>
      <c r="T14" s="118" t="s">
        <v>87</v>
      </c>
      <c r="U14" s="119"/>
      <c r="V14" s="120"/>
      <c r="W14" s="121">
        <f>(DISCOUNT!$F$23)</f>
        <v>0</v>
      </c>
      <c r="X14" s="122"/>
      <c r="Y14" s="123"/>
      <c r="Z14" s="113"/>
      <c r="AA14" s="113"/>
      <c r="AB14" s="128"/>
    </row>
    <row r="15" spans="4:28" ht="14.25" customHeight="1" thickBot="1">
      <c r="D15" s="10"/>
      <c r="E15" s="10"/>
      <c r="F15" s="10"/>
      <c r="G15" s="11"/>
      <c r="H15" s="12"/>
      <c r="I15" s="12"/>
      <c r="J15" s="11"/>
      <c r="K15" s="11"/>
      <c r="L15" s="11"/>
      <c r="M15" s="11"/>
      <c r="N15" s="11"/>
      <c r="O15" s="14"/>
      <c r="Q15" s="10"/>
      <c r="R15" s="10"/>
      <c r="S15" s="10"/>
      <c r="T15" s="11"/>
      <c r="U15" s="12"/>
      <c r="V15" s="12"/>
      <c r="W15" s="11"/>
      <c r="X15" s="11"/>
      <c r="Y15" s="11"/>
      <c r="Z15" s="11"/>
      <c r="AA15" s="11"/>
      <c r="AB15" s="14"/>
    </row>
    <row r="16" spans="4:28" ht="14.25" customHeight="1">
      <c r="D16" s="529" t="s">
        <v>35</v>
      </c>
      <c r="E16" s="533"/>
      <c r="F16" s="530"/>
      <c r="G16" s="529" t="s">
        <v>36</v>
      </c>
      <c r="H16" s="530"/>
      <c r="I16" s="241" t="s">
        <v>39</v>
      </c>
      <c r="J16" s="533" t="s">
        <v>35</v>
      </c>
      <c r="K16" s="533"/>
      <c r="L16" s="530"/>
      <c r="M16" s="529" t="s">
        <v>36</v>
      </c>
      <c r="N16" s="530"/>
      <c r="O16" s="242" t="s">
        <v>39</v>
      </c>
      <c r="Q16" s="518" t="s">
        <v>35</v>
      </c>
      <c r="R16" s="528"/>
      <c r="S16" s="519"/>
      <c r="T16" s="518" t="s">
        <v>36</v>
      </c>
      <c r="U16" s="519"/>
      <c r="V16" s="74" t="s">
        <v>39</v>
      </c>
      <c r="W16" s="528" t="s">
        <v>35</v>
      </c>
      <c r="X16" s="528"/>
      <c r="Y16" s="519"/>
      <c r="Z16" s="518" t="s">
        <v>36</v>
      </c>
      <c r="AA16" s="519"/>
      <c r="AB16" s="31" t="s">
        <v>39</v>
      </c>
    </row>
    <row r="17" spans="4:28" ht="14.25" customHeight="1" thickBot="1">
      <c r="D17" s="526" t="s">
        <v>23</v>
      </c>
      <c r="E17" s="527"/>
      <c r="F17" s="210" t="s">
        <v>16</v>
      </c>
      <c r="G17" s="243" t="s">
        <v>37</v>
      </c>
      <c r="H17" s="244" t="s">
        <v>38</v>
      </c>
      <c r="I17" s="245" t="s">
        <v>40</v>
      </c>
      <c r="J17" s="531" t="s">
        <v>23</v>
      </c>
      <c r="K17" s="532"/>
      <c r="L17" s="244" t="s">
        <v>16</v>
      </c>
      <c r="M17" s="243" t="s">
        <v>37</v>
      </c>
      <c r="N17" s="244" t="s">
        <v>38</v>
      </c>
      <c r="O17" s="246" t="s">
        <v>40</v>
      </c>
      <c r="Q17" s="534" t="s">
        <v>23</v>
      </c>
      <c r="R17" s="535"/>
      <c r="S17" s="35" t="s">
        <v>16</v>
      </c>
      <c r="T17" s="36" t="s">
        <v>37</v>
      </c>
      <c r="U17" s="33" t="s">
        <v>38</v>
      </c>
      <c r="V17" s="75" t="s">
        <v>40</v>
      </c>
      <c r="W17" s="547" t="s">
        <v>23</v>
      </c>
      <c r="X17" s="548"/>
      <c r="Y17" s="33" t="s">
        <v>16</v>
      </c>
      <c r="Z17" s="36" t="s">
        <v>37</v>
      </c>
      <c r="AA17" s="33" t="s">
        <v>38</v>
      </c>
      <c r="AB17" s="34" t="s">
        <v>40</v>
      </c>
    </row>
    <row r="18" spans="4:28" ht="14.25" customHeight="1" thickBot="1">
      <c r="D18" s="247" t="s">
        <v>43</v>
      </c>
      <c r="E18" s="248" t="s">
        <v>44</v>
      </c>
      <c r="F18" s="249" t="s">
        <v>56</v>
      </c>
      <c r="G18" s="250">
        <f>T18-T18*DISCOUNT!$F$23</f>
        <v>6.31</v>
      </c>
      <c r="H18" s="251">
        <f>U18-U18*DISCOUNT!$F$23</f>
        <v>8.3</v>
      </c>
      <c r="I18" s="252">
        <f>V18-V18*DISCOUNT!$F$23</f>
        <v>14.3</v>
      </c>
      <c r="J18" s="491" t="s">
        <v>26</v>
      </c>
      <c r="K18" s="253" t="s">
        <v>47</v>
      </c>
      <c r="L18" s="254" t="s">
        <v>77</v>
      </c>
      <c r="M18" s="255">
        <f>Z18-Z18*DISCOUNT!$F$23</f>
        <v>102.22</v>
      </c>
      <c r="N18" s="256" t="s">
        <v>34</v>
      </c>
      <c r="O18" s="257">
        <f>AB18-AB18*DISCOUNT!$F$23</f>
        <v>129.37</v>
      </c>
      <c r="P18" s="14"/>
      <c r="Q18" s="79" t="s">
        <v>43</v>
      </c>
      <c r="R18" s="45" t="s">
        <v>44</v>
      </c>
      <c r="S18" s="24" t="s">
        <v>56</v>
      </c>
      <c r="T18" s="184">
        <v>6.31</v>
      </c>
      <c r="U18" s="185">
        <v>8.3</v>
      </c>
      <c r="V18" s="186">
        <v>14.3</v>
      </c>
      <c r="W18" s="510" t="s">
        <v>26</v>
      </c>
      <c r="X18" s="38" t="s">
        <v>47</v>
      </c>
      <c r="Y18" s="44" t="s">
        <v>77</v>
      </c>
      <c r="Z18" s="198">
        <v>102.22</v>
      </c>
      <c r="AA18" s="158" t="s">
        <v>34</v>
      </c>
      <c r="AB18" s="188">
        <v>129.37</v>
      </c>
    </row>
    <row r="19" spans="4:28" ht="14.25" customHeight="1">
      <c r="D19" s="522" t="s">
        <v>5</v>
      </c>
      <c r="E19" s="258" t="s">
        <v>44</v>
      </c>
      <c r="F19" s="259" t="s">
        <v>51</v>
      </c>
      <c r="G19" s="255">
        <f>T19-T19*DISCOUNT!$F$23</f>
        <v>6.38</v>
      </c>
      <c r="H19" s="260">
        <f>U19-U19*DISCOUNT!$F$23</f>
        <v>8.29</v>
      </c>
      <c r="I19" s="260">
        <f>V19-V19*DISCOUNT!$F$23</f>
        <v>15.75</v>
      </c>
      <c r="J19" s="492"/>
      <c r="K19" s="261" t="s">
        <v>50</v>
      </c>
      <c r="L19" s="254" t="s">
        <v>63</v>
      </c>
      <c r="M19" s="262">
        <f>Z19-Z19*DISCOUNT!$F$23</f>
        <v>94.81</v>
      </c>
      <c r="N19" s="256">
        <f>AA19-AA19*DISCOUNT!$F$23</f>
        <v>121.37</v>
      </c>
      <c r="O19" s="263">
        <f>AB19-AB19*DISCOUNT!$F$23</f>
        <v>129.37</v>
      </c>
      <c r="P19" s="14"/>
      <c r="Q19" s="497" t="s">
        <v>5</v>
      </c>
      <c r="R19" s="39" t="s">
        <v>44</v>
      </c>
      <c r="S19" s="30" t="s">
        <v>51</v>
      </c>
      <c r="T19" s="187">
        <v>6.38</v>
      </c>
      <c r="U19" s="188">
        <v>8.29</v>
      </c>
      <c r="V19" s="189">
        <v>15.75</v>
      </c>
      <c r="W19" s="511"/>
      <c r="X19" s="40" t="s">
        <v>50</v>
      </c>
      <c r="Y19" s="44" t="s">
        <v>63</v>
      </c>
      <c r="Z19" s="187">
        <v>94.81</v>
      </c>
      <c r="AA19" s="188">
        <v>121.37</v>
      </c>
      <c r="AB19" s="188">
        <v>129.37</v>
      </c>
    </row>
    <row r="20" spans="4:30" ht="14.25" customHeight="1" thickBot="1">
      <c r="D20" s="523"/>
      <c r="E20" s="264" t="s">
        <v>41</v>
      </c>
      <c r="F20" s="265" t="s">
        <v>74</v>
      </c>
      <c r="G20" s="266">
        <f>T20-T20*DISCOUNT!$F$23</f>
        <v>5.29</v>
      </c>
      <c r="H20" s="267">
        <f>U20-U20*DISCOUNT!$F$23</f>
        <v>7.99</v>
      </c>
      <c r="I20" s="268">
        <f>V20-V20*DISCOUNT!$F$23</f>
        <v>15.75</v>
      </c>
      <c r="J20" s="492"/>
      <c r="K20" s="269" t="s">
        <v>49</v>
      </c>
      <c r="L20" s="254" t="s">
        <v>75</v>
      </c>
      <c r="M20" s="262">
        <f>Z20-Z20*DISCOUNT!$F$23</f>
        <v>30.86</v>
      </c>
      <c r="N20" s="256">
        <f>AA20-AA20*DISCOUNT!$F$23</f>
        <v>45.94</v>
      </c>
      <c r="O20" s="263">
        <f>AB20-AB20*DISCOUNT!$F$23</f>
        <v>98.26</v>
      </c>
      <c r="P20" s="14"/>
      <c r="Q20" s="499"/>
      <c r="R20" s="46" t="s">
        <v>41</v>
      </c>
      <c r="S20" s="23" t="s">
        <v>74</v>
      </c>
      <c r="T20" s="190">
        <v>5.29</v>
      </c>
      <c r="U20" s="191">
        <v>7.99</v>
      </c>
      <c r="V20" s="192">
        <v>15.75</v>
      </c>
      <c r="W20" s="511"/>
      <c r="X20" s="37" t="s">
        <v>49</v>
      </c>
      <c r="Y20" s="44" t="s">
        <v>75</v>
      </c>
      <c r="Z20" s="187">
        <v>30.86</v>
      </c>
      <c r="AA20" s="188">
        <v>45.94</v>
      </c>
      <c r="AB20" s="188">
        <v>98.26</v>
      </c>
      <c r="AD20" s="14"/>
    </row>
    <row r="21" spans="4:28" ht="14.25" customHeight="1">
      <c r="D21" s="515" t="s">
        <v>6</v>
      </c>
      <c r="E21" s="261" t="s">
        <v>44</v>
      </c>
      <c r="F21" s="259" t="s">
        <v>52</v>
      </c>
      <c r="G21" s="255">
        <f>T21-T21*DISCOUNT!$F$23</f>
        <v>10.66</v>
      </c>
      <c r="H21" s="260">
        <f>U21-U21*DISCOUNT!$F$23</f>
        <v>17.17</v>
      </c>
      <c r="I21" s="260">
        <f>V21-V21*DISCOUNT!$F$23</f>
        <v>18.5</v>
      </c>
      <c r="J21" s="492"/>
      <c r="K21" s="270" t="s">
        <v>102</v>
      </c>
      <c r="L21" s="254" t="s">
        <v>101</v>
      </c>
      <c r="M21" s="262" t="s">
        <v>34</v>
      </c>
      <c r="N21" s="256" t="s">
        <v>34</v>
      </c>
      <c r="O21" s="263" t="s">
        <v>121</v>
      </c>
      <c r="P21" s="14"/>
      <c r="Q21" s="494" t="s">
        <v>6</v>
      </c>
      <c r="R21" s="40" t="s">
        <v>44</v>
      </c>
      <c r="S21" s="30" t="s">
        <v>52</v>
      </c>
      <c r="T21" s="187">
        <v>10.66</v>
      </c>
      <c r="U21" s="188">
        <v>17.17</v>
      </c>
      <c r="V21" s="189">
        <v>18.5</v>
      </c>
      <c r="W21" s="511"/>
      <c r="X21" s="42" t="s">
        <v>102</v>
      </c>
      <c r="Y21" s="44" t="s">
        <v>101</v>
      </c>
      <c r="Z21" s="187" t="s">
        <v>34</v>
      </c>
      <c r="AA21" s="188" t="s">
        <v>34</v>
      </c>
      <c r="AB21" s="188" t="s">
        <v>34</v>
      </c>
    </row>
    <row r="22" spans="4:28" ht="14.25" customHeight="1">
      <c r="D22" s="516"/>
      <c r="E22" s="261" t="s">
        <v>41</v>
      </c>
      <c r="F22" s="259" t="s">
        <v>74</v>
      </c>
      <c r="G22" s="262">
        <f>T22-T22*DISCOUNT!$F$23</f>
        <v>7.43</v>
      </c>
      <c r="H22" s="271">
        <f>U22-U22*DISCOUNT!$F$23</f>
        <v>9.29</v>
      </c>
      <c r="I22" s="271">
        <f>V22-V22*DISCOUNT!$F$23</f>
        <v>18.5</v>
      </c>
      <c r="J22" s="492"/>
      <c r="K22" s="270" t="s">
        <v>66</v>
      </c>
      <c r="L22" s="254" t="s">
        <v>76</v>
      </c>
      <c r="M22" s="262">
        <f>Z22-Z22*DISCOUNT!$F$23</f>
        <v>30.19</v>
      </c>
      <c r="N22" s="272">
        <f>AA22-AA22*DISCOUNT!$F$23</f>
        <v>42.82</v>
      </c>
      <c r="O22" s="263">
        <f>AB22-AB22*DISCOUNT!$F$23</f>
        <v>98.26</v>
      </c>
      <c r="P22" s="14"/>
      <c r="Q22" s="495"/>
      <c r="R22" s="40" t="s">
        <v>41</v>
      </c>
      <c r="S22" s="30" t="s">
        <v>74</v>
      </c>
      <c r="T22" s="187">
        <v>7.43</v>
      </c>
      <c r="U22" s="188">
        <v>9.29</v>
      </c>
      <c r="V22" s="189">
        <v>18.5</v>
      </c>
      <c r="W22" s="511"/>
      <c r="X22" s="42" t="s">
        <v>66</v>
      </c>
      <c r="Y22" s="44" t="s">
        <v>76</v>
      </c>
      <c r="Z22" s="187">
        <v>30.19</v>
      </c>
      <c r="AA22" s="188">
        <v>42.82</v>
      </c>
      <c r="AB22" s="188">
        <v>98.26</v>
      </c>
    </row>
    <row r="23" spans="4:30" ht="14.25" customHeight="1" thickBot="1">
      <c r="D23" s="517"/>
      <c r="E23" s="273" t="s">
        <v>45</v>
      </c>
      <c r="F23" s="265" t="s">
        <v>58</v>
      </c>
      <c r="G23" s="266">
        <f>T23-T23*DISCOUNT!$F$23</f>
        <v>6.14</v>
      </c>
      <c r="H23" s="267">
        <f>U23-U23*DISCOUNT!$F$23</f>
        <v>8.34</v>
      </c>
      <c r="I23" s="268">
        <f>V23-V23*DISCOUNT!$F$23</f>
        <v>18.5</v>
      </c>
      <c r="J23" s="493"/>
      <c r="K23" s="274" t="s">
        <v>67</v>
      </c>
      <c r="L23" s="275" t="s">
        <v>78</v>
      </c>
      <c r="M23" s="266">
        <f>Z23-Z23*DISCOUNT!$F$23</f>
        <v>30.19</v>
      </c>
      <c r="N23" s="276">
        <f>AA23-AA23*DISCOUNT!$F$23</f>
        <v>40.94</v>
      </c>
      <c r="O23" s="277">
        <f>AB23-AB23*DISCOUNT!$F$23</f>
        <v>98.26</v>
      </c>
      <c r="P23" s="14"/>
      <c r="Q23" s="496"/>
      <c r="R23" s="48" t="s">
        <v>45</v>
      </c>
      <c r="S23" s="23" t="s">
        <v>58</v>
      </c>
      <c r="T23" s="190">
        <v>6.14</v>
      </c>
      <c r="U23" s="191">
        <v>8.34</v>
      </c>
      <c r="V23" s="192">
        <v>18.5</v>
      </c>
      <c r="W23" s="512"/>
      <c r="X23" s="43" t="s">
        <v>67</v>
      </c>
      <c r="Y23" s="47" t="s">
        <v>78</v>
      </c>
      <c r="Z23" s="190">
        <v>30.19</v>
      </c>
      <c r="AA23" s="191">
        <v>40.94</v>
      </c>
      <c r="AB23" s="191">
        <v>98.26</v>
      </c>
      <c r="AD23" s="14"/>
    </row>
    <row r="24" spans="4:28" ht="14.25" customHeight="1">
      <c r="D24" s="522" t="s">
        <v>7</v>
      </c>
      <c r="E24" s="253" t="s">
        <v>44</v>
      </c>
      <c r="F24" s="259" t="s">
        <v>53</v>
      </c>
      <c r="G24" s="255">
        <f>T24-T24*DISCOUNT!$F$23</f>
        <v>9.58</v>
      </c>
      <c r="H24" s="260">
        <f>U24-U24*DISCOUNT!$F$23</f>
        <v>24.63</v>
      </c>
      <c r="I24" s="260">
        <f>V24-V24*DISCOUNT!$F$23</f>
        <v>20.52</v>
      </c>
      <c r="J24" s="491" t="s">
        <v>27</v>
      </c>
      <c r="K24" s="269" t="s">
        <v>49</v>
      </c>
      <c r="L24" s="254" t="s">
        <v>79</v>
      </c>
      <c r="M24" s="262" t="s">
        <v>34</v>
      </c>
      <c r="N24" s="256" t="s">
        <v>34</v>
      </c>
      <c r="O24" s="263">
        <f>AB24-AB24*DISCOUNT!$F$23</f>
        <v>231.89</v>
      </c>
      <c r="P24" s="14"/>
      <c r="Q24" s="497" t="s">
        <v>7</v>
      </c>
      <c r="R24" s="38" t="s">
        <v>44</v>
      </c>
      <c r="S24" s="30" t="s">
        <v>53</v>
      </c>
      <c r="T24" s="187">
        <v>9.58</v>
      </c>
      <c r="U24" s="188">
        <v>24.63</v>
      </c>
      <c r="V24" s="189">
        <v>20.52</v>
      </c>
      <c r="W24" s="510" t="s">
        <v>27</v>
      </c>
      <c r="X24" s="37" t="s">
        <v>49</v>
      </c>
      <c r="Y24" s="44" t="s">
        <v>79</v>
      </c>
      <c r="Z24" s="157" t="s">
        <v>34</v>
      </c>
      <c r="AA24" s="188" t="s">
        <v>34</v>
      </c>
      <c r="AB24" s="188">
        <v>231.89</v>
      </c>
    </row>
    <row r="25" spans="4:28" ht="14.25" customHeight="1">
      <c r="D25" s="524"/>
      <c r="E25" s="261" t="s">
        <v>41</v>
      </c>
      <c r="F25" s="259" t="s">
        <v>74</v>
      </c>
      <c r="G25" s="262">
        <f>T25-T25*DISCOUNT!$F$23</f>
        <v>7.58</v>
      </c>
      <c r="H25" s="271">
        <f>U25-U25*DISCOUNT!$F$23</f>
        <v>17.97</v>
      </c>
      <c r="I25" s="271">
        <f>V25-V25*DISCOUNT!$F$23</f>
        <v>19.86</v>
      </c>
      <c r="J25" s="492"/>
      <c r="K25" s="270" t="s">
        <v>102</v>
      </c>
      <c r="L25" s="254" t="s">
        <v>101</v>
      </c>
      <c r="M25" s="262" t="s">
        <v>34</v>
      </c>
      <c r="N25" s="256" t="s">
        <v>34</v>
      </c>
      <c r="O25" s="263" t="s">
        <v>121</v>
      </c>
      <c r="P25" s="14"/>
      <c r="Q25" s="498"/>
      <c r="R25" s="40" t="s">
        <v>41</v>
      </c>
      <c r="S25" s="30" t="s">
        <v>74</v>
      </c>
      <c r="T25" s="187">
        <v>7.58</v>
      </c>
      <c r="U25" s="188">
        <v>17.97</v>
      </c>
      <c r="V25" s="189">
        <v>19.86</v>
      </c>
      <c r="W25" s="511"/>
      <c r="X25" s="42" t="s">
        <v>102</v>
      </c>
      <c r="Y25" s="44" t="s">
        <v>101</v>
      </c>
      <c r="Z25" s="187" t="s">
        <v>34</v>
      </c>
      <c r="AA25" s="188" t="s">
        <v>34</v>
      </c>
      <c r="AB25" s="188"/>
    </row>
    <row r="26" spans="4:28" ht="14.25" customHeight="1">
      <c r="D26" s="524"/>
      <c r="E26" s="253" t="s">
        <v>45</v>
      </c>
      <c r="F26" s="259" t="s">
        <v>58</v>
      </c>
      <c r="G26" s="262">
        <f>T26-T26*DISCOUNT!$F$23</f>
        <v>6.92</v>
      </c>
      <c r="H26" s="271">
        <f>U26-U26*DISCOUNT!$F$23</f>
        <v>9.42</v>
      </c>
      <c r="I26" s="271">
        <f>V26-V26*DISCOUNT!$F$23</f>
        <v>19.86</v>
      </c>
      <c r="J26" s="492"/>
      <c r="K26" s="270" t="s">
        <v>66</v>
      </c>
      <c r="L26" s="254" t="s">
        <v>76</v>
      </c>
      <c r="M26" s="262">
        <f>Z26-Z26*DISCOUNT!$F$23</f>
        <v>72.03</v>
      </c>
      <c r="N26" s="256">
        <f>AA26-AA26*DISCOUNT!$F$23</f>
        <v>106.08</v>
      </c>
      <c r="O26" s="263">
        <f>AB26-AB26*DISCOUNT!$F$23</f>
        <v>189.1</v>
      </c>
      <c r="P26" s="14"/>
      <c r="Q26" s="498"/>
      <c r="R26" s="38" t="s">
        <v>45</v>
      </c>
      <c r="S26" s="30" t="s">
        <v>58</v>
      </c>
      <c r="T26" s="187">
        <v>6.92</v>
      </c>
      <c r="U26" s="188">
        <v>9.42</v>
      </c>
      <c r="V26" s="189">
        <v>19.86</v>
      </c>
      <c r="W26" s="511"/>
      <c r="X26" s="42" t="s">
        <v>66</v>
      </c>
      <c r="Y26" s="44" t="s">
        <v>76</v>
      </c>
      <c r="Z26" s="187">
        <v>72.03</v>
      </c>
      <c r="AA26" s="188">
        <v>106.08</v>
      </c>
      <c r="AB26" s="188">
        <v>189.1</v>
      </c>
    </row>
    <row r="27" spans="4:28" ht="14.25" customHeight="1" thickBot="1">
      <c r="D27" s="523"/>
      <c r="E27" s="273" t="s">
        <v>42</v>
      </c>
      <c r="F27" s="265" t="s">
        <v>59</v>
      </c>
      <c r="G27" s="266">
        <f>T27-T27*DISCOUNT!$F$23</f>
        <v>6.75</v>
      </c>
      <c r="H27" s="267">
        <f>U27-U27*DISCOUNT!$F$23</f>
        <v>9.03</v>
      </c>
      <c r="I27" s="268">
        <f>V27-V27*DISCOUNT!$F$23</f>
        <v>19.86</v>
      </c>
      <c r="J27" s="492"/>
      <c r="K27" s="270" t="s">
        <v>67</v>
      </c>
      <c r="L27" s="254" t="s">
        <v>78</v>
      </c>
      <c r="M27" s="262">
        <f>Z27-Z27*DISCOUNT!$F$23</f>
        <v>65.53</v>
      </c>
      <c r="N27" s="271">
        <f>AA27-AA27*DISCOUNT!$F$23</f>
        <v>90.28</v>
      </c>
      <c r="O27" s="263">
        <f>AB27-AB27*DISCOUNT!$F$23</f>
        <v>189.1</v>
      </c>
      <c r="P27" s="14"/>
      <c r="Q27" s="499"/>
      <c r="R27" s="48" t="s">
        <v>42</v>
      </c>
      <c r="S27" s="23" t="s">
        <v>59</v>
      </c>
      <c r="T27" s="190">
        <v>6.75</v>
      </c>
      <c r="U27" s="191">
        <v>9.03</v>
      </c>
      <c r="V27" s="192">
        <v>19.86</v>
      </c>
      <c r="W27" s="511"/>
      <c r="X27" s="42" t="s">
        <v>67</v>
      </c>
      <c r="Y27" s="44" t="s">
        <v>78</v>
      </c>
      <c r="Z27" s="187">
        <v>65.53</v>
      </c>
      <c r="AA27" s="188">
        <v>90.28</v>
      </c>
      <c r="AB27" s="188">
        <v>189.1</v>
      </c>
    </row>
    <row r="28" spans="4:28" ht="14.25" customHeight="1" thickBot="1">
      <c r="D28" s="522" t="s">
        <v>8</v>
      </c>
      <c r="E28" s="253" t="s">
        <v>44</v>
      </c>
      <c r="F28" s="259" t="s">
        <v>54</v>
      </c>
      <c r="G28" s="255">
        <f>T28-T28*DISCOUNT!$F$23</f>
        <v>28.95</v>
      </c>
      <c r="H28" s="271" t="s">
        <v>34</v>
      </c>
      <c r="I28" s="260">
        <f>V28-V28*DISCOUNT!$F$23</f>
        <v>20.98</v>
      </c>
      <c r="J28" s="493"/>
      <c r="K28" s="274" t="s">
        <v>68</v>
      </c>
      <c r="L28" s="275" t="s">
        <v>80</v>
      </c>
      <c r="M28" s="266">
        <f>Z28-Z28*DISCOUNT!$F$23</f>
        <v>46.82</v>
      </c>
      <c r="N28" s="276">
        <f>AA28-AA28*DISCOUNT!$F$23</f>
        <v>70.02</v>
      </c>
      <c r="O28" s="277">
        <f>AB28-AB28*DISCOUNT!$F$23</f>
        <v>189.1</v>
      </c>
      <c r="P28" s="14"/>
      <c r="Q28" s="497" t="s">
        <v>8</v>
      </c>
      <c r="R28" s="38" t="s">
        <v>44</v>
      </c>
      <c r="S28" s="30" t="s">
        <v>54</v>
      </c>
      <c r="T28" s="187">
        <v>28.95</v>
      </c>
      <c r="U28" s="158" t="s">
        <v>34</v>
      </c>
      <c r="V28" s="193">
        <v>20.98</v>
      </c>
      <c r="W28" s="512"/>
      <c r="X28" s="43" t="s">
        <v>68</v>
      </c>
      <c r="Y28" s="47" t="s">
        <v>80</v>
      </c>
      <c r="Z28" s="190">
        <v>46.82</v>
      </c>
      <c r="AA28" s="191">
        <v>70.02</v>
      </c>
      <c r="AB28" s="191">
        <v>189.1</v>
      </c>
    </row>
    <row r="29" spans="4:28" ht="14.25" customHeight="1">
      <c r="D29" s="524"/>
      <c r="E29" s="261" t="s">
        <v>41</v>
      </c>
      <c r="F29" s="259" t="s">
        <v>57</v>
      </c>
      <c r="G29" s="262">
        <f>T29-T29*DISCOUNT!$F$23</f>
        <v>12.37</v>
      </c>
      <c r="H29" s="271">
        <f>U29-U29*DISCOUNT!$F$23</f>
        <v>30.85</v>
      </c>
      <c r="I29" s="271">
        <f>V29-V29*DISCOUNT!$F$23</f>
        <v>20.98</v>
      </c>
      <c r="J29" s="491" t="s">
        <v>28</v>
      </c>
      <c r="K29" s="270" t="s">
        <v>66</v>
      </c>
      <c r="L29" s="254" t="s">
        <v>81</v>
      </c>
      <c r="M29" s="262" t="s">
        <v>34</v>
      </c>
      <c r="N29" s="256" t="s">
        <v>34</v>
      </c>
      <c r="O29" s="263">
        <f>AB29-AB29*DISCOUNT!$F$23</f>
        <v>306.11</v>
      </c>
      <c r="P29" s="14"/>
      <c r="Q29" s="498"/>
      <c r="R29" s="40" t="s">
        <v>41</v>
      </c>
      <c r="S29" s="30" t="s">
        <v>57</v>
      </c>
      <c r="T29" s="187">
        <v>12.37</v>
      </c>
      <c r="U29" s="188">
        <v>30.85</v>
      </c>
      <c r="V29" s="193">
        <v>20.98</v>
      </c>
      <c r="W29" s="510" t="s">
        <v>28</v>
      </c>
      <c r="X29" s="42" t="s">
        <v>66</v>
      </c>
      <c r="Y29" s="44" t="s">
        <v>81</v>
      </c>
      <c r="Z29" s="157" t="s">
        <v>34</v>
      </c>
      <c r="AA29" s="188" t="s">
        <v>34</v>
      </c>
      <c r="AB29" s="199">
        <v>306.11</v>
      </c>
    </row>
    <row r="30" spans="4:28" ht="14.25" customHeight="1">
      <c r="D30" s="524"/>
      <c r="E30" s="253" t="s">
        <v>45</v>
      </c>
      <c r="F30" s="259" t="s">
        <v>58</v>
      </c>
      <c r="G30" s="262">
        <f>T30-T30*DISCOUNT!$F$23</f>
        <v>8.34</v>
      </c>
      <c r="H30" s="271">
        <f>U30-U30*DISCOUNT!$F$23</f>
        <v>15.09</v>
      </c>
      <c r="I30" s="271">
        <f>V30-V30*DISCOUNT!$F$23</f>
        <v>19.97</v>
      </c>
      <c r="J30" s="492"/>
      <c r="K30" s="270" t="s">
        <v>67</v>
      </c>
      <c r="L30" s="254" t="s">
        <v>78</v>
      </c>
      <c r="M30" s="262" t="s">
        <v>34</v>
      </c>
      <c r="N30" s="256" t="s">
        <v>34</v>
      </c>
      <c r="O30" s="263">
        <f>AB30-AB30*DISCOUNT!$F$23</f>
        <v>266.42</v>
      </c>
      <c r="P30" s="14"/>
      <c r="Q30" s="498"/>
      <c r="R30" s="38" t="s">
        <v>45</v>
      </c>
      <c r="S30" s="30" t="s">
        <v>58</v>
      </c>
      <c r="T30" s="187">
        <v>8.34</v>
      </c>
      <c r="U30" s="188">
        <v>15.09</v>
      </c>
      <c r="V30" s="189">
        <v>19.97</v>
      </c>
      <c r="W30" s="511"/>
      <c r="X30" s="42" t="s">
        <v>67</v>
      </c>
      <c r="Y30" s="44" t="s">
        <v>78</v>
      </c>
      <c r="Z30" s="157" t="s">
        <v>34</v>
      </c>
      <c r="AA30" s="158" t="s">
        <v>34</v>
      </c>
      <c r="AB30" s="188">
        <v>266.42</v>
      </c>
    </row>
    <row r="31" spans="4:28" ht="14.25" customHeight="1">
      <c r="D31" s="524"/>
      <c r="E31" s="253" t="s">
        <v>42</v>
      </c>
      <c r="F31" s="259" t="s">
        <v>59</v>
      </c>
      <c r="G31" s="262">
        <f>T31-T31*DISCOUNT!$F$23</f>
        <v>7.92</v>
      </c>
      <c r="H31" s="271">
        <f>U31-U31*DISCOUNT!$F$23</f>
        <v>14.79</v>
      </c>
      <c r="I31" s="271">
        <f>V31-V31*DISCOUNT!$F$23</f>
        <v>18</v>
      </c>
      <c r="J31" s="492"/>
      <c r="K31" s="270" t="s">
        <v>68</v>
      </c>
      <c r="L31" s="254" t="s">
        <v>80</v>
      </c>
      <c r="M31" s="262">
        <f>Z31-Z31*DISCOUNT!$F$23</f>
        <v>87.28</v>
      </c>
      <c r="N31" s="272">
        <f>AA31-AA31*DISCOUNT!$F$23</f>
        <v>122.22</v>
      </c>
      <c r="O31" s="263">
        <f>AB31-AB31*DISCOUNT!$F$23</f>
        <v>266.42</v>
      </c>
      <c r="P31" s="14"/>
      <c r="Q31" s="498"/>
      <c r="R31" s="38" t="s">
        <v>42</v>
      </c>
      <c r="S31" s="30" t="s">
        <v>59</v>
      </c>
      <c r="T31" s="187">
        <v>7.92</v>
      </c>
      <c r="U31" s="188">
        <v>14.79</v>
      </c>
      <c r="V31" s="189">
        <v>18</v>
      </c>
      <c r="W31" s="511"/>
      <c r="X31" s="42" t="s">
        <v>68</v>
      </c>
      <c r="Y31" s="44" t="s">
        <v>80</v>
      </c>
      <c r="Z31" s="187">
        <v>87.28</v>
      </c>
      <c r="AA31" s="188">
        <v>122.22</v>
      </c>
      <c r="AB31" s="188">
        <v>266.42</v>
      </c>
    </row>
    <row r="32" spans="4:28" ht="14.25" customHeight="1" thickBot="1">
      <c r="D32" s="523"/>
      <c r="E32" s="278" t="s">
        <v>46</v>
      </c>
      <c r="F32" s="265" t="s">
        <v>60</v>
      </c>
      <c r="G32" s="266">
        <f>T32-T32*DISCOUNT!$F$23</f>
        <v>7.85</v>
      </c>
      <c r="H32" s="267">
        <f>U32-U32*DISCOUNT!$F$23</f>
        <v>14.61</v>
      </c>
      <c r="I32" s="268">
        <f>V32-V32*DISCOUNT!$F$23</f>
        <v>18</v>
      </c>
      <c r="J32" s="493"/>
      <c r="K32" s="274" t="s">
        <v>69</v>
      </c>
      <c r="L32" s="275" t="s">
        <v>82</v>
      </c>
      <c r="M32" s="266">
        <f>Z32-Z32*DISCOUNT!$F$23</f>
        <v>74.71</v>
      </c>
      <c r="N32" s="267">
        <f>AA32-AA32*DISCOUNT!$F$23</f>
        <v>97.79</v>
      </c>
      <c r="O32" s="277">
        <f>AB32-AB32*DISCOUNT!$F$23</f>
        <v>266.42</v>
      </c>
      <c r="P32" s="14"/>
      <c r="Q32" s="499"/>
      <c r="R32" s="41" t="s">
        <v>46</v>
      </c>
      <c r="S32" s="23" t="s">
        <v>60</v>
      </c>
      <c r="T32" s="190">
        <v>7.85</v>
      </c>
      <c r="U32" s="191">
        <v>14.61</v>
      </c>
      <c r="V32" s="192">
        <v>18</v>
      </c>
      <c r="W32" s="512"/>
      <c r="X32" s="43" t="s">
        <v>69</v>
      </c>
      <c r="Y32" s="47" t="s">
        <v>82</v>
      </c>
      <c r="Z32" s="190">
        <v>74.71</v>
      </c>
      <c r="AA32" s="191">
        <v>97.79</v>
      </c>
      <c r="AB32" s="191">
        <v>266.42</v>
      </c>
    </row>
    <row r="33" spans="4:28" ht="14.25" customHeight="1">
      <c r="D33" s="522" t="s">
        <v>9</v>
      </c>
      <c r="E33" s="253" t="s">
        <v>45</v>
      </c>
      <c r="F33" s="259" t="s">
        <v>55</v>
      </c>
      <c r="G33" s="255">
        <f>T33-T33*DISCOUNT!$F$23</f>
        <v>25.19</v>
      </c>
      <c r="H33" s="260">
        <f>U33-U33*DISCOUNT!$F$23</f>
        <v>46.62</v>
      </c>
      <c r="I33" s="260">
        <f>V33-V33*DISCOUNT!$F$23</f>
        <v>42.37</v>
      </c>
      <c r="J33" s="491" t="s">
        <v>29</v>
      </c>
      <c r="K33" s="270" t="s">
        <v>66</v>
      </c>
      <c r="L33" s="254" t="s">
        <v>104</v>
      </c>
      <c r="M33" s="262" t="s">
        <v>34</v>
      </c>
      <c r="N33" s="256" t="s">
        <v>34</v>
      </c>
      <c r="O33" s="263">
        <f>AB33-AB33*DISCOUNT!$F$23</f>
        <v>500</v>
      </c>
      <c r="P33" s="14"/>
      <c r="Q33" s="497" t="s">
        <v>9</v>
      </c>
      <c r="R33" s="38" t="s">
        <v>45</v>
      </c>
      <c r="S33" s="30" t="s">
        <v>55</v>
      </c>
      <c r="T33" s="194">
        <v>25.19</v>
      </c>
      <c r="U33" s="188">
        <v>46.62</v>
      </c>
      <c r="V33" s="189">
        <v>42.37</v>
      </c>
      <c r="W33" s="510" t="s">
        <v>29</v>
      </c>
      <c r="X33" s="42" t="s">
        <v>66</v>
      </c>
      <c r="Y33" s="44" t="s">
        <v>104</v>
      </c>
      <c r="Z33" s="187" t="s">
        <v>34</v>
      </c>
      <c r="AA33" s="188" t="s">
        <v>34</v>
      </c>
      <c r="AB33" s="199">
        <v>500</v>
      </c>
    </row>
    <row r="34" spans="4:30" ht="14.25" customHeight="1">
      <c r="D34" s="524"/>
      <c r="E34" s="253" t="s">
        <v>42</v>
      </c>
      <c r="F34" s="259" t="s">
        <v>59</v>
      </c>
      <c r="G34" s="262">
        <f>T34-T34*DISCOUNT!$F$23</f>
        <v>24.69</v>
      </c>
      <c r="H34" s="271">
        <f>U34-U34*DISCOUNT!$F$23</f>
        <v>46.62</v>
      </c>
      <c r="I34" s="271">
        <f>V34-V34*DISCOUNT!$F$23</f>
        <v>42.37</v>
      </c>
      <c r="J34" s="492"/>
      <c r="K34" s="270" t="s">
        <v>67</v>
      </c>
      <c r="L34" s="254" t="s">
        <v>103</v>
      </c>
      <c r="M34" s="262" t="s">
        <v>34</v>
      </c>
      <c r="N34" s="256" t="s">
        <v>34</v>
      </c>
      <c r="O34" s="263">
        <f>AB34-AB34*DISCOUNT!$F$23</f>
        <v>380</v>
      </c>
      <c r="P34" s="14"/>
      <c r="Q34" s="498"/>
      <c r="R34" s="38" t="s">
        <v>42</v>
      </c>
      <c r="S34" s="30" t="s">
        <v>59</v>
      </c>
      <c r="T34" s="187">
        <v>24.69</v>
      </c>
      <c r="U34" s="188">
        <v>46.62</v>
      </c>
      <c r="V34" s="189">
        <v>42.37</v>
      </c>
      <c r="W34" s="511"/>
      <c r="X34" s="42" t="s">
        <v>67</v>
      </c>
      <c r="Y34" s="44" t="s">
        <v>103</v>
      </c>
      <c r="Z34" s="187" t="s">
        <v>34</v>
      </c>
      <c r="AA34" s="188" t="s">
        <v>34</v>
      </c>
      <c r="AB34" s="199">
        <v>380</v>
      </c>
      <c r="AD34" s="14"/>
    </row>
    <row r="35" spans="4:28" ht="14.25" customHeight="1">
      <c r="D35" s="524"/>
      <c r="E35" s="269" t="s">
        <v>46</v>
      </c>
      <c r="F35" s="259" t="s">
        <v>60</v>
      </c>
      <c r="G35" s="262">
        <f>T35-T35*DISCOUNT!$F$23</f>
        <v>9.87</v>
      </c>
      <c r="H35" s="271">
        <f>U35-U35*DISCOUNT!$F$23</f>
        <v>14.83</v>
      </c>
      <c r="I35" s="271">
        <f>V35-V35*DISCOUNT!$F$23</f>
        <v>33.1</v>
      </c>
      <c r="J35" s="492"/>
      <c r="K35" s="270" t="s">
        <v>68</v>
      </c>
      <c r="L35" s="254" t="s">
        <v>80</v>
      </c>
      <c r="M35" s="262">
        <f>Z35-Z35*DISCOUNT!$F$23</f>
        <v>136.47</v>
      </c>
      <c r="N35" s="256">
        <f>AA35-AA35*DISCOUNT!$F$23</f>
        <v>229.87</v>
      </c>
      <c r="O35" s="263">
        <f>AB35-AB35*DISCOUNT!$F$23</f>
        <v>361</v>
      </c>
      <c r="P35" s="14"/>
      <c r="Q35" s="498"/>
      <c r="R35" s="37" t="s">
        <v>46</v>
      </c>
      <c r="S35" s="30" t="s">
        <v>60</v>
      </c>
      <c r="T35" s="187">
        <v>9.87</v>
      </c>
      <c r="U35" s="188">
        <v>14.83</v>
      </c>
      <c r="V35" s="189">
        <v>33.1</v>
      </c>
      <c r="W35" s="511"/>
      <c r="X35" s="42" t="s">
        <v>68</v>
      </c>
      <c r="Y35" s="44" t="s">
        <v>80</v>
      </c>
      <c r="Z35" s="187">
        <v>136.47</v>
      </c>
      <c r="AA35" s="188">
        <v>229.87</v>
      </c>
      <c r="AB35" s="199">
        <v>361</v>
      </c>
    </row>
    <row r="36" spans="4:28" ht="14.25" customHeight="1" thickBot="1">
      <c r="D36" s="523"/>
      <c r="E36" s="273" t="s">
        <v>47</v>
      </c>
      <c r="F36" s="265" t="s">
        <v>61</v>
      </c>
      <c r="G36" s="266">
        <f>T36-T36*DISCOUNT!$F$23</f>
        <v>9.87</v>
      </c>
      <c r="H36" s="267">
        <f>U36-U36*DISCOUNT!$F$23</f>
        <v>14.69</v>
      </c>
      <c r="I36" s="268">
        <f>V36-V36*DISCOUNT!$F$23</f>
        <v>33.1</v>
      </c>
      <c r="J36" s="492"/>
      <c r="K36" s="270" t="s">
        <v>69</v>
      </c>
      <c r="L36" s="254" t="s">
        <v>82</v>
      </c>
      <c r="M36" s="262">
        <f>Z36-Z36*DISCOUNT!$F$23</f>
        <v>126.1</v>
      </c>
      <c r="N36" s="256">
        <f>AA36-AA36*DISCOUNT!$F$23</f>
        <v>173.61</v>
      </c>
      <c r="O36" s="263">
        <f>AB36-AB36*DISCOUNT!$F$23</f>
        <v>361</v>
      </c>
      <c r="P36" s="14"/>
      <c r="Q36" s="499"/>
      <c r="R36" s="48" t="s">
        <v>47</v>
      </c>
      <c r="S36" s="23" t="s">
        <v>61</v>
      </c>
      <c r="T36" s="190">
        <v>9.87</v>
      </c>
      <c r="U36" s="191">
        <v>14.69</v>
      </c>
      <c r="V36" s="192">
        <v>33.1</v>
      </c>
      <c r="W36" s="511"/>
      <c r="X36" s="42" t="s">
        <v>69</v>
      </c>
      <c r="Y36" s="44" t="s">
        <v>82</v>
      </c>
      <c r="Z36" s="187">
        <v>126.1</v>
      </c>
      <c r="AA36" s="188">
        <v>173.61</v>
      </c>
      <c r="AB36" s="199">
        <v>361</v>
      </c>
    </row>
    <row r="37" spans="4:30" ht="14.25" customHeight="1" thickBot="1">
      <c r="D37" s="522" t="s">
        <v>10</v>
      </c>
      <c r="E37" s="253" t="s">
        <v>45</v>
      </c>
      <c r="F37" s="259" t="s">
        <v>62</v>
      </c>
      <c r="G37" s="255">
        <f>T37-T37*DISCOUNT!$F$23</f>
        <v>38.1</v>
      </c>
      <c r="H37" s="260">
        <f>U37-U37*DISCOUNT!$F$23</f>
        <v>96.85</v>
      </c>
      <c r="I37" s="260">
        <f>V37-V37*DISCOUNT!$F$23</f>
        <v>42.79</v>
      </c>
      <c r="J37" s="493"/>
      <c r="K37" s="274" t="s">
        <v>70</v>
      </c>
      <c r="L37" s="275" t="s">
        <v>83</v>
      </c>
      <c r="M37" s="266">
        <f>Z37-Z37*DISCOUNT!$F$23</f>
        <v>113.4</v>
      </c>
      <c r="N37" s="276">
        <f>AA37-AA37*DISCOUNT!$F$23</f>
        <v>156.5</v>
      </c>
      <c r="O37" s="277">
        <f>AB37-AB37*DISCOUNT!$F$23</f>
        <v>361</v>
      </c>
      <c r="P37" s="14"/>
      <c r="Q37" s="497" t="s">
        <v>10</v>
      </c>
      <c r="R37" s="38" t="s">
        <v>45</v>
      </c>
      <c r="S37" s="30" t="s">
        <v>62</v>
      </c>
      <c r="T37" s="187">
        <v>38.1</v>
      </c>
      <c r="U37" s="188">
        <v>96.85</v>
      </c>
      <c r="V37" s="202">
        <v>42.79</v>
      </c>
      <c r="W37" s="521"/>
      <c r="X37" s="43" t="s">
        <v>70</v>
      </c>
      <c r="Y37" s="47" t="s">
        <v>83</v>
      </c>
      <c r="Z37" s="190">
        <v>113.4</v>
      </c>
      <c r="AA37" s="191">
        <v>156.5</v>
      </c>
      <c r="AB37" s="200">
        <v>361</v>
      </c>
      <c r="AD37" s="14"/>
    </row>
    <row r="38" spans="4:28" ht="14.25" customHeight="1">
      <c r="D38" s="524"/>
      <c r="E38" s="253" t="s">
        <v>42</v>
      </c>
      <c r="F38" s="259" t="s">
        <v>59</v>
      </c>
      <c r="G38" s="262">
        <f>T38-T38*DISCOUNT!$F$23</f>
        <v>21.5</v>
      </c>
      <c r="H38" s="271">
        <f>U38-U38*DISCOUNT!$F$23</f>
        <v>51.55</v>
      </c>
      <c r="I38" s="271">
        <f>V38-V38*DISCOUNT!$F$23</f>
        <v>42.79</v>
      </c>
      <c r="J38" s="491" t="s">
        <v>30</v>
      </c>
      <c r="K38" s="279" t="s">
        <v>68</v>
      </c>
      <c r="L38" s="280" t="s">
        <v>105</v>
      </c>
      <c r="M38" s="262" t="s">
        <v>34</v>
      </c>
      <c r="N38" s="256" t="s">
        <v>34</v>
      </c>
      <c r="O38" s="263" t="s">
        <v>34</v>
      </c>
      <c r="P38" s="14"/>
      <c r="Q38" s="498"/>
      <c r="R38" s="38" t="s">
        <v>42</v>
      </c>
      <c r="S38" s="30" t="s">
        <v>59</v>
      </c>
      <c r="T38" s="187">
        <v>21.5</v>
      </c>
      <c r="U38" s="188">
        <v>51.55</v>
      </c>
      <c r="V38" s="201">
        <v>42.79</v>
      </c>
      <c r="W38" s="536" t="s">
        <v>30</v>
      </c>
      <c r="X38" s="76" t="s">
        <v>68</v>
      </c>
      <c r="Y38" s="50" t="s">
        <v>105</v>
      </c>
      <c r="Z38" s="157" t="s">
        <v>34</v>
      </c>
      <c r="AA38" s="158" t="s">
        <v>34</v>
      </c>
      <c r="AB38" s="158" t="s">
        <v>34</v>
      </c>
    </row>
    <row r="39" spans="4:28" ht="14.25" customHeight="1">
      <c r="D39" s="524"/>
      <c r="E39" s="269" t="s">
        <v>46</v>
      </c>
      <c r="F39" s="259" t="s">
        <v>60</v>
      </c>
      <c r="G39" s="262">
        <f>T39-T39*DISCOUNT!$F$23</f>
        <v>12.1</v>
      </c>
      <c r="H39" s="271">
        <f>U39-U39*DISCOUNT!$F$23</f>
        <v>22.67</v>
      </c>
      <c r="I39" s="271">
        <f>V39-V39*DISCOUNT!$F$23</f>
        <v>33.1</v>
      </c>
      <c r="J39" s="492"/>
      <c r="K39" s="270" t="s">
        <v>69</v>
      </c>
      <c r="L39" s="254" t="s">
        <v>82</v>
      </c>
      <c r="M39" s="262" t="s">
        <v>34</v>
      </c>
      <c r="N39" s="256" t="s">
        <v>34</v>
      </c>
      <c r="O39" s="263" t="s">
        <v>34</v>
      </c>
      <c r="P39" s="14"/>
      <c r="Q39" s="498"/>
      <c r="R39" s="37" t="s">
        <v>46</v>
      </c>
      <c r="S39" s="30" t="s">
        <v>60</v>
      </c>
      <c r="T39" s="187">
        <v>12.1</v>
      </c>
      <c r="U39" s="188">
        <v>22.67</v>
      </c>
      <c r="V39" s="201">
        <v>33.1</v>
      </c>
      <c r="W39" s="537"/>
      <c r="X39" s="42" t="s">
        <v>69</v>
      </c>
      <c r="Y39" s="44" t="s">
        <v>82</v>
      </c>
      <c r="Z39" s="165" t="s">
        <v>34</v>
      </c>
      <c r="AA39" s="158" t="s">
        <v>34</v>
      </c>
      <c r="AB39" s="158" t="s">
        <v>34</v>
      </c>
    </row>
    <row r="40" spans="4:28" ht="14.25" customHeight="1">
      <c r="D40" s="524"/>
      <c r="E40" s="253" t="s">
        <v>47</v>
      </c>
      <c r="F40" s="259" t="s">
        <v>61</v>
      </c>
      <c r="G40" s="262">
        <f>T40-T40*DISCOUNT!$F$23</f>
        <v>10.66</v>
      </c>
      <c r="H40" s="271">
        <f>U40-U40*DISCOUNT!$F$23</f>
        <v>15.34</v>
      </c>
      <c r="I40" s="271">
        <f>V40-V40*DISCOUNT!$F$23</f>
        <v>33.1</v>
      </c>
      <c r="J40" s="492"/>
      <c r="K40" s="270" t="s">
        <v>70</v>
      </c>
      <c r="L40" s="254" t="s">
        <v>83</v>
      </c>
      <c r="M40" s="262" t="s">
        <v>34</v>
      </c>
      <c r="N40" s="256" t="s">
        <v>34</v>
      </c>
      <c r="O40" s="263" t="s">
        <v>34</v>
      </c>
      <c r="P40" s="14"/>
      <c r="Q40" s="498"/>
      <c r="R40" s="38" t="s">
        <v>47</v>
      </c>
      <c r="S40" s="30" t="s">
        <v>61</v>
      </c>
      <c r="T40" s="187">
        <v>10.66</v>
      </c>
      <c r="U40" s="188">
        <v>15.34</v>
      </c>
      <c r="V40" s="201">
        <v>33.1</v>
      </c>
      <c r="W40" s="537"/>
      <c r="X40" s="42" t="s">
        <v>70</v>
      </c>
      <c r="Y40" s="44" t="s">
        <v>83</v>
      </c>
      <c r="Z40" s="165" t="s">
        <v>34</v>
      </c>
      <c r="AA40" s="158" t="s">
        <v>34</v>
      </c>
      <c r="AB40" s="158" t="s">
        <v>34</v>
      </c>
    </row>
    <row r="41" spans="4:28" ht="14.25" customHeight="1" thickBot="1">
      <c r="D41" s="523"/>
      <c r="E41" s="264" t="s">
        <v>48</v>
      </c>
      <c r="F41" s="265" t="s">
        <v>63</v>
      </c>
      <c r="G41" s="266">
        <f>T41-T41*DISCOUNT!$F$23</f>
        <v>10.28</v>
      </c>
      <c r="H41" s="267">
        <f>U41-U41*DISCOUNT!$F$23</f>
        <v>15.14</v>
      </c>
      <c r="I41" s="268">
        <f>V41-V41*DISCOUNT!$F$23</f>
        <v>33.1</v>
      </c>
      <c r="J41" s="493"/>
      <c r="K41" s="274" t="s">
        <v>71</v>
      </c>
      <c r="L41" s="275" t="s">
        <v>84</v>
      </c>
      <c r="M41" s="266" t="s">
        <v>34</v>
      </c>
      <c r="N41" s="267" t="s">
        <v>34</v>
      </c>
      <c r="O41" s="277" t="s">
        <v>34</v>
      </c>
      <c r="P41" s="14"/>
      <c r="Q41" s="499"/>
      <c r="R41" s="46" t="s">
        <v>48</v>
      </c>
      <c r="S41" s="23" t="s">
        <v>63</v>
      </c>
      <c r="T41" s="190">
        <v>10.28</v>
      </c>
      <c r="U41" s="191">
        <v>15.14</v>
      </c>
      <c r="V41" s="203">
        <v>33.1</v>
      </c>
      <c r="W41" s="521"/>
      <c r="X41" s="43" t="s">
        <v>71</v>
      </c>
      <c r="Y41" s="47" t="s">
        <v>84</v>
      </c>
      <c r="Z41" s="165" t="s">
        <v>34</v>
      </c>
      <c r="AA41" s="158" t="s">
        <v>34</v>
      </c>
      <c r="AB41" s="158" t="s">
        <v>34</v>
      </c>
    </row>
    <row r="42" spans="4:28" ht="14.25" customHeight="1">
      <c r="D42" s="515" t="s">
        <v>24</v>
      </c>
      <c r="E42" s="269" t="s">
        <v>46</v>
      </c>
      <c r="F42" s="259" t="s">
        <v>100</v>
      </c>
      <c r="G42" s="262" t="s">
        <v>34</v>
      </c>
      <c r="H42" s="271" t="s">
        <v>34</v>
      </c>
      <c r="I42" s="272" t="s">
        <v>34</v>
      </c>
      <c r="J42" s="491" t="s">
        <v>31</v>
      </c>
      <c r="K42" s="270" t="s">
        <v>69</v>
      </c>
      <c r="L42" s="254" t="s">
        <v>85</v>
      </c>
      <c r="M42" s="262" t="s">
        <v>34</v>
      </c>
      <c r="N42" s="281" t="s">
        <v>34</v>
      </c>
      <c r="O42" s="263" t="s">
        <v>34</v>
      </c>
      <c r="P42" s="14"/>
      <c r="Q42" s="494" t="s">
        <v>24</v>
      </c>
      <c r="R42" s="37" t="s">
        <v>46</v>
      </c>
      <c r="S42" s="30" t="s">
        <v>100</v>
      </c>
      <c r="T42" s="187" t="s">
        <v>34</v>
      </c>
      <c r="U42" s="188" t="s">
        <v>34</v>
      </c>
      <c r="V42" s="189" t="s">
        <v>34</v>
      </c>
      <c r="W42" s="510" t="s">
        <v>31</v>
      </c>
      <c r="X42" s="42" t="s">
        <v>69</v>
      </c>
      <c r="Y42" s="44" t="s">
        <v>85</v>
      </c>
      <c r="Z42" s="165" t="s">
        <v>34</v>
      </c>
      <c r="AA42" s="158" t="s">
        <v>34</v>
      </c>
      <c r="AB42" s="158" t="s">
        <v>34</v>
      </c>
    </row>
    <row r="43" spans="4:28" ht="14.25" customHeight="1">
      <c r="D43" s="516"/>
      <c r="E43" s="253" t="s">
        <v>47</v>
      </c>
      <c r="F43" s="259" t="s">
        <v>61</v>
      </c>
      <c r="G43" s="262" t="s">
        <v>34</v>
      </c>
      <c r="H43" s="271" t="s">
        <v>34</v>
      </c>
      <c r="I43" s="272" t="s">
        <v>34</v>
      </c>
      <c r="J43" s="492"/>
      <c r="K43" s="270" t="s">
        <v>70</v>
      </c>
      <c r="L43" s="254" t="s">
        <v>83</v>
      </c>
      <c r="M43" s="262" t="s">
        <v>34</v>
      </c>
      <c r="N43" s="271" t="s">
        <v>34</v>
      </c>
      <c r="O43" s="263" t="s">
        <v>34</v>
      </c>
      <c r="P43" s="14"/>
      <c r="Q43" s="495"/>
      <c r="R43" s="38" t="s">
        <v>47</v>
      </c>
      <c r="S43" s="30" t="s">
        <v>61</v>
      </c>
      <c r="T43" s="187" t="s">
        <v>34</v>
      </c>
      <c r="U43" s="188" t="s">
        <v>34</v>
      </c>
      <c r="V43" s="189" t="s">
        <v>34</v>
      </c>
      <c r="W43" s="511"/>
      <c r="X43" s="42" t="s">
        <v>70</v>
      </c>
      <c r="Y43" s="44" t="s">
        <v>83</v>
      </c>
      <c r="Z43" s="165" t="s">
        <v>34</v>
      </c>
      <c r="AA43" s="158" t="s">
        <v>34</v>
      </c>
      <c r="AB43" s="158" t="s">
        <v>34</v>
      </c>
    </row>
    <row r="44" spans="4:28" ht="14.25" customHeight="1">
      <c r="D44" s="516"/>
      <c r="E44" s="261" t="s">
        <v>48</v>
      </c>
      <c r="F44" s="259" t="s">
        <v>63</v>
      </c>
      <c r="G44" s="262" t="s">
        <v>34</v>
      </c>
      <c r="H44" s="271" t="s">
        <v>34</v>
      </c>
      <c r="I44" s="272" t="s">
        <v>34</v>
      </c>
      <c r="J44" s="492"/>
      <c r="K44" s="270" t="s">
        <v>71</v>
      </c>
      <c r="L44" s="254" t="s">
        <v>84</v>
      </c>
      <c r="M44" s="262" t="s">
        <v>34</v>
      </c>
      <c r="N44" s="271" t="s">
        <v>34</v>
      </c>
      <c r="O44" s="263" t="s">
        <v>34</v>
      </c>
      <c r="P44" s="14"/>
      <c r="Q44" s="495"/>
      <c r="R44" s="40" t="s">
        <v>48</v>
      </c>
      <c r="S44" s="30" t="s">
        <v>63</v>
      </c>
      <c r="T44" s="187" t="s">
        <v>34</v>
      </c>
      <c r="U44" s="188" t="s">
        <v>34</v>
      </c>
      <c r="V44" s="189" t="s">
        <v>34</v>
      </c>
      <c r="W44" s="511"/>
      <c r="X44" s="42" t="s">
        <v>71</v>
      </c>
      <c r="Y44" s="44" t="s">
        <v>84</v>
      </c>
      <c r="Z44" s="165" t="s">
        <v>34</v>
      </c>
      <c r="AA44" s="158" t="s">
        <v>34</v>
      </c>
      <c r="AB44" s="158" t="s">
        <v>34</v>
      </c>
    </row>
    <row r="45" spans="4:28" ht="14.25" customHeight="1" thickBot="1">
      <c r="D45" s="517"/>
      <c r="E45" s="264" t="s">
        <v>97</v>
      </c>
      <c r="F45" s="265" t="s">
        <v>75</v>
      </c>
      <c r="G45" s="262" t="s">
        <v>34</v>
      </c>
      <c r="H45" s="271" t="s">
        <v>34</v>
      </c>
      <c r="I45" s="272" t="s">
        <v>34</v>
      </c>
      <c r="J45" s="493"/>
      <c r="K45" s="274" t="s">
        <v>72</v>
      </c>
      <c r="L45" s="275" t="s">
        <v>86</v>
      </c>
      <c r="M45" s="266" t="s">
        <v>34</v>
      </c>
      <c r="N45" s="267" t="s">
        <v>34</v>
      </c>
      <c r="O45" s="277" t="s">
        <v>34</v>
      </c>
      <c r="P45" s="14"/>
      <c r="Q45" s="496"/>
      <c r="R45" s="46" t="s">
        <v>97</v>
      </c>
      <c r="S45" s="23" t="s">
        <v>75</v>
      </c>
      <c r="T45" s="190" t="s">
        <v>34</v>
      </c>
      <c r="U45" s="191" t="s">
        <v>34</v>
      </c>
      <c r="V45" s="192" t="s">
        <v>34</v>
      </c>
      <c r="W45" s="512"/>
      <c r="X45" s="43" t="s">
        <v>72</v>
      </c>
      <c r="Y45" s="47" t="s">
        <v>86</v>
      </c>
      <c r="Z45" s="165" t="s">
        <v>34</v>
      </c>
      <c r="AA45" s="158" t="s">
        <v>34</v>
      </c>
      <c r="AB45" s="158" t="s">
        <v>34</v>
      </c>
    </row>
    <row r="46" spans="4:28" ht="14.25" customHeight="1">
      <c r="D46" s="515" t="s">
        <v>11</v>
      </c>
      <c r="E46" s="253" t="s">
        <v>45</v>
      </c>
      <c r="F46" s="259" t="s">
        <v>64</v>
      </c>
      <c r="G46" s="255" t="s">
        <v>34</v>
      </c>
      <c r="H46" s="260" t="s">
        <v>34</v>
      </c>
      <c r="I46" s="282">
        <f>V46-V46*DISCOUNT!$F$23</f>
        <v>58.79</v>
      </c>
      <c r="J46" s="491" t="s">
        <v>90</v>
      </c>
      <c r="K46" s="270" t="s">
        <v>70</v>
      </c>
      <c r="L46" s="254" t="s">
        <v>107</v>
      </c>
      <c r="M46" s="283" t="s">
        <v>34</v>
      </c>
      <c r="N46" s="284" t="s">
        <v>34</v>
      </c>
      <c r="O46" s="285" t="s">
        <v>34</v>
      </c>
      <c r="P46" s="14"/>
      <c r="Q46" s="494" t="s">
        <v>11</v>
      </c>
      <c r="R46" s="38" t="s">
        <v>45</v>
      </c>
      <c r="S46" s="30" t="s">
        <v>64</v>
      </c>
      <c r="T46" s="157" t="s">
        <v>34</v>
      </c>
      <c r="U46" s="158" t="s">
        <v>34</v>
      </c>
      <c r="V46" s="189">
        <v>58.79</v>
      </c>
      <c r="W46" s="510" t="s">
        <v>90</v>
      </c>
      <c r="X46" s="42" t="s">
        <v>70</v>
      </c>
      <c r="Y46" s="44" t="s">
        <v>107</v>
      </c>
      <c r="Z46" s="171" t="s">
        <v>34</v>
      </c>
      <c r="AA46" s="172" t="s">
        <v>34</v>
      </c>
      <c r="AB46" s="173" t="s">
        <v>34</v>
      </c>
    </row>
    <row r="47" spans="4:28" ht="14.25" customHeight="1">
      <c r="D47" s="516"/>
      <c r="E47" s="253" t="s">
        <v>42</v>
      </c>
      <c r="F47" s="259" t="s">
        <v>59</v>
      </c>
      <c r="G47" s="262" t="s">
        <v>34</v>
      </c>
      <c r="H47" s="271" t="s">
        <v>34</v>
      </c>
      <c r="I47" s="271">
        <f>V47-V47*DISCOUNT!$F$23</f>
        <v>58.79</v>
      </c>
      <c r="J47" s="492"/>
      <c r="K47" s="270" t="s">
        <v>71</v>
      </c>
      <c r="L47" s="254" t="s">
        <v>84</v>
      </c>
      <c r="M47" s="286" t="s">
        <v>34</v>
      </c>
      <c r="N47" s="281" t="s">
        <v>34</v>
      </c>
      <c r="O47" s="287" t="s">
        <v>34</v>
      </c>
      <c r="P47" s="14"/>
      <c r="Q47" s="495"/>
      <c r="R47" s="38" t="s">
        <v>42</v>
      </c>
      <c r="S47" s="30" t="s">
        <v>59</v>
      </c>
      <c r="T47" s="157" t="s">
        <v>34</v>
      </c>
      <c r="U47" s="158" t="s">
        <v>34</v>
      </c>
      <c r="V47" s="189">
        <v>58.79</v>
      </c>
      <c r="W47" s="511"/>
      <c r="X47" s="42" t="s">
        <v>71</v>
      </c>
      <c r="Y47" s="44" t="s">
        <v>84</v>
      </c>
      <c r="Z47" s="165" t="s">
        <v>34</v>
      </c>
      <c r="AA47" s="166" t="s">
        <v>34</v>
      </c>
      <c r="AB47" s="167" t="s">
        <v>34</v>
      </c>
    </row>
    <row r="48" spans="4:28" ht="14.25" customHeight="1">
      <c r="D48" s="516"/>
      <c r="E48" s="269" t="s">
        <v>46</v>
      </c>
      <c r="F48" s="259" t="s">
        <v>60</v>
      </c>
      <c r="G48" s="262">
        <f>T48-T48*DISCOUNT!$F$23</f>
        <v>42.49</v>
      </c>
      <c r="H48" s="271">
        <f>U48-U48*DISCOUNT!$F$23</f>
        <v>60.72</v>
      </c>
      <c r="I48" s="271">
        <f>V48-V48*DISCOUNT!$F$23</f>
        <v>58.79</v>
      </c>
      <c r="J48" s="492"/>
      <c r="K48" s="270" t="s">
        <v>72</v>
      </c>
      <c r="L48" s="254" t="s">
        <v>86</v>
      </c>
      <c r="M48" s="286" t="s">
        <v>34</v>
      </c>
      <c r="N48" s="281" t="s">
        <v>34</v>
      </c>
      <c r="O48" s="287" t="s">
        <v>34</v>
      </c>
      <c r="P48" s="14"/>
      <c r="Q48" s="495"/>
      <c r="R48" s="37" t="s">
        <v>46</v>
      </c>
      <c r="S48" s="30" t="s">
        <v>60</v>
      </c>
      <c r="T48" s="187">
        <v>42.49</v>
      </c>
      <c r="U48" s="188">
        <v>60.72</v>
      </c>
      <c r="V48" s="189">
        <v>58.79</v>
      </c>
      <c r="W48" s="511"/>
      <c r="X48" s="42" t="s">
        <v>72</v>
      </c>
      <c r="Y48" s="44" t="s">
        <v>86</v>
      </c>
      <c r="Z48" s="165" t="s">
        <v>34</v>
      </c>
      <c r="AA48" s="166" t="s">
        <v>34</v>
      </c>
      <c r="AB48" s="167" t="s">
        <v>34</v>
      </c>
    </row>
    <row r="49" spans="4:28" ht="14.25" customHeight="1" thickBot="1">
      <c r="D49" s="516"/>
      <c r="E49" s="253" t="s">
        <v>47</v>
      </c>
      <c r="F49" s="259" t="s">
        <v>61</v>
      </c>
      <c r="G49" s="262">
        <f>T49-T49*DISCOUNT!$F$23</f>
        <v>16.39</v>
      </c>
      <c r="H49" s="271">
        <f>U49-U49*DISCOUNT!$F$23</f>
        <v>28.88</v>
      </c>
      <c r="I49" s="271">
        <f>V49-V49*DISCOUNT!$F$23</f>
        <v>49.9</v>
      </c>
      <c r="J49" s="493"/>
      <c r="K49" s="274" t="s">
        <v>106</v>
      </c>
      <c r="L49" s="275" t="s">
        <v>108</v>
      </c>
      <c r="M49" s="288" t="s">
        <v>34</v>
      </c>
      <c r="N49" s="289" t="s">
        <v>34</v>
      </c>
      <c r="O49" s="290" t="s">
        <v>34</v>
      </c>
      <c r="P49" s="14"/>
      <c r="Q49" s="495"/>
      <c r="R49" s="38" t="s">
        <v>47</v>
      </c>
      <c r="S49" s="30" t="s">
        <v>61</v>
      </c>
      <c r="T49" s="187">
        <v>16.39</v>
      </c>
      <c r="U49" s="188">
        <v>28.88</v>
      </c>
      <c r="V49" s="189">
        <v>49.9</v>
      </c>
      <c r="W49" s="512"/>
      <c r="X49" s="43" t="s">
        <v>106</v>
      </c>
      <c r="Y49" s="47" t="s">
        <v>108</v>
      </c>
      <c r="Z49" s="168" t="s">
        <v>34</v>
      </c>
      <c r="AA49" s="169" t="s">
        <v>34</v>
      </c>
      <c r="AB49" s="170" t="s">
        <v>34</v>
      </c>
    </row>
    <row r="50" spans="4:29" ht="14.25" customHeight="1">
      <c r="D50" s="516"/>
      <c r="E50" s="261" t="s">
        <v>50</v>
      </c>
      <c r="F50" s="259" t="s">
        <v>63</v>
      </c>
      <c r="G50" s="262">
        <f>T50-T50*DISCOUNT!$F$23</f>
        <v>16.39</v>
      </c>
      <c r="H50" s="271">
        <f>U50-U50*DISCOUNT!$F$23</f>
        <v>28.57</v>
      </c>
      <c r="I50" s="271">
        <f>V50-V50*DISCOUNT!$F$23</f>
        <v>49.9</v>
      </c>
      <c r="J50" s="491" t="s">
        <v>91</v>
      </c>
      <c r="K50" s="270" t="s">
        <v>71</v>
      </c>
      <c r="L50" s="254" t="s">
        <v>111</v>
      </c>
      <c r="M50" s="262" t="s">
        <v>34</v>
      </c>
      <c r="N50" s="271" t="s">
        <v>34</v>
      </c>
      <c r="O50" s="257" t="s">
        <v>34</v>
      </c>
      <c r="P50" s="14"/>
      <c r="Q50" s="495"/>
      <c r="R50" s="40" t="s">
        <v>50</v>
      </c>
      <c r="S50" s="30" t="s">
        <v>63</v>
      </c>
      <c r="T50" s="195">
        <v>16.39</v>
      </c>
      <c r="U50" s="196">
        <v>28.57</v>
      </c>
      <c r="V50" s="189">
        <v>49.9</v>
      </c>
      <c r="W50" s="510" t="s">
        <v>91</v>
      </c>
      <c r="X50" s="42" t="s">
        <v>71</v>
      </c>
      <c r="Y50" s="44" t="s">
        <v>111</v>
      </c>
      <c r="Z50" s="161" t="s">
        <v>34</v>
      </c>
      <c r="AA50" s="162" t="s">
        <v>34</v>
      </c>
      <c r="AB50" s="174" t="s">
        <v>34</v>
      </c>
      <c r="AC50" s="51"/>
    </row>
    <row r="51" spans="4:28" ht="14.25" customHeight="1">
      <c r="D51" s="516"/>
      <c r="E51" s="269" t="s">
        <v>49</v>
      </c>
      <c r="F51" s="259" t="s">
        <v>65</v>
      </c>
      <c r="G51" s="262">
        <f>T51-T51*DISCOUNT!$F$23</f>
        <v>13.87</v>
      </c>
      <c r="H51" s="271">
        <f>U51-U51*DISCOUNT!$F$23</f>
        <v>19.61</v>
      </c>
      <c r="I51" s="291">
        <f>V51-V51*DISCOUNT!$F$23</f>
        <v>49.9</v>
      </c>
      <c r="J51" s="492"/>
      <c r="K51" s="270" t="s">
        <v>72</v>
      </c>
      <c r="L51" s="254" t="s">
        <v>86</v>
      </c>
      <c r="M51" s="262" t="s">
        <v>34</v>
      </c>
      <c r="N51" s="271" t="s">
        <v>34</v>
      </c>
      <c r="O51" s="263" t="s">
        <v>34</v>
      </c>
      <c r="P51" s="14"/>
      <c r="Q51" s="495"/>
      <c r="R51" s="37" t="s">
        <v>49</v>
      </c>
      <c r="S51" s="30" t="s">
        <v>65</v>
      </c>
      <c r="T51" s="195">
        <v>13.87</v>
      </c>
      <c r="U51" s="196">
        <v>19.61</v>
      </c>
      <c r="V51" s="189">
        <v>49.9</v>
      </c>
      <c r="W51" s="511"/>
      <c r="X51" s="42" t="s">
        <v>72</v>
      </c>
      <c r="Y51" s="44" t="s">
        <v>86</v>
      </c>
      <c r="Z51" s="161" t="s">
        <v>34</v>
      </c>
      <c r="AA51" s="162" t="s">
        <v>34</v>
      </c>
      <c r="AB51" s="158" t="s">
        <v>34</v>
      </c>
    </row>
    <row r="52" spans="4:28" ht="14.25" customHeight="1" thickBot="1">
      <c r="D52" s="517"/>
      <c r="E52" s="278" t="s">
        <v>98</v>
      </c>
      <c r="F52" s="292" t="s">
        <v>101</v>
      </c>
      <c r="G52" s="266" t="s">
        <v>34</v>
      </c>
      <c r="H52" s="267" t="s">
        <v>121</v>
      </c>
      <c r="I52" s="268" t="s">
        <v>121</v>
      </c>
      <c r="J52" s="492"/>
      <c r="K52" s="270" t="s">
        <v>106</v>
      </c>
      <c r="L52" s="254" t="s">
        <v>108</v>
      </c>
      <c r="M52" s="262" t="s">
        <v>34</v>
      </c>
      <c r="N52" s="271" t="s">
        <v>34</v>
      </c>
      <c r="O52" s="263" t="s">
        <v>34</v>
      </c>
      <c r="P52" s="14"/>
      <c r="Q52" s="496"/>
      <c r="R52" s="41" t="s">
        <v>98</v>
      </c>
      <c r="S52" s="72" t="s">
        <v>101</v>
      </c>
      <c r="T52" s="190" t="s">
        <v>34</v>
      </c>
      <c r="U52" s="197"/>
      <c r="V52" s="192"/>
      <c r="W52" s="511"/>
      <c r="X52" s="42" t="s">
        <v>106</v>
      </c>
      <c r="Y52" s="44" t="s">
        <v>108</v>
      </c>
      <c r="Z52" s="161" t="s">
        <v>34</v>
      </c>
      <c r="AA52" s="162" t="s">
        <v>34</v>
      </c>
      <c r="AB52" s="158" t="s">
        <v>34</v>
      </c>
    </row>
    <row r="53" spans="4:28" ht="14.25" customHeight="1" thickBot="1">
      <c r="D53" s="515" t="s">
        <v>25</v>
      </c>
      <c r="E53" s="293" t="s">
        <v>47</v>
      </c>
      <c r="F53" s="294" t="s">
        <v>73</v>
      </c>
      <c r="G53" s="255">
        <f>T53-T53*DISCOUNT!$F$23</f>
        <v>85.45</v>
      </c>
      <c r="H53" s="295" t="s">
        <v>34</v>
      </c>
      <c r="I53" s="257">
        <f>V53-V53*DISCOUNT!$F$23</f>
        <v>128.07</v>
      </c>
      <c r="J53" s="520"/>
      <c r="K53" s="274" t="s">
        <v>109</v>
      </c>
      <c r="L53" s="275" t="s">
        <v>112</v>
      </c>
      <c r="M53" s="266" t="s">
        <v>34</v>
      </c>
      <c r="N53" s="267" t="s">
        <v>34</v>
      </c>
      <c r="O53" s="277" t="s">
        <v>34</v>
      </c>
      <c r="P53" s="14"/>
      <c r="Q53" s="494" t="s">
        <v>25</v>
      </c>
      <c r="R53" s="38" t="s">
        <v>47</v>
      </c>
      <c r="S53" s="30" t="s">
        <v>73</v>
      </c>
      <c r="T53" s="198">
        <v>85.45</v>
      </c>
      <c r="U53" s="164" t="s">
        <v>34</v>
      </c>
      <c r="V53" s="189">
        <v>128.07</v>
      </c>
      <c r="W53" s="512"/>
      <c r="X53" s="43" t="s">
        <v>109</v>
      </c>
      <c r="Y53" s="47" t="s">
        <v>112</v>
      </c>
      <c r="Z53" s="175" t="s">
        <v>34</v>
      </c>
      <c r="AA53" s="163" t="s">
        <v>34</v>
      </c>
      <c r="AB53" s="160" t="s">
        <v>34</v>
      </c>
    </row>
    <row r="54" spans="4:28" ht="14.25" customHeight="1">
      <c r="D54" s="516"/>
      <c r="E54" s="261" t="s">
        <v>50</v>
      </c>
      <c r="F54" s="296" t="s">
        <v>63</v>
      </c>
      <c r="G54" s="262">
        <f>T54-T54*DISCOUNT!$F$23</f>
        <v>68.74</v>
      </c>
      <c r="H54" s="256">
        <f>U54-U54*DISCOUNT!$F$23</f>
        <v>100.95</v>
      </c>
      <c r="I54" s="263">
        <f>V54-V54*DISCOUNT!$F$23</f>
        <v>128.07</v>
      </c>
      <c r="J54" s="513" t="s">
        <v>92</v>
      </c>
      <c r="K54" s="270" t="s">
        <v>71</v>
      </c>
      <c r="L54" s="254" t="s">
        <v>113</v>
      </c>
      <c r="M54" s="262" t="s">
        <v>34</v>
      </c>
      <c r="N54" s="271" t="s">
        <v>34</v>
      </c>
      <c r="O54" s="263" t="s">
        <v>34</v>
      </c>
      <c r="P54" s="14"/>
      <c r="Q54" s="495"/>
      <c r="R54" s="40" t="s">
        <v>50</v>
      </c>
      <c r="S54" s="73" t="s">
        <v>63</v>
      </c>
      <c r="T54" s="187">
        <v>68.74</v>
      </c>
      <c r="U54" s="196">
        <v>100.95</v>
      </c>
      <c r="V54" s="189">
        <v>128.07</v>
      </c>
      <c r="W54" s="510" t="s">
        <v>92</v>
      </c>
      <c r="X54" s="42" t="s">
        <v>71</v>
      </c>
      <c r="Y54" s="44" t="s">
        <v>113</v>
      </c>
      <c r="Z54" s="161" t="s">
        <v>34</v>
      </c>
      <c r="AA54" s="162" t="s">
        <v>34</v>
      </c>
      <c r="AB54" s="158" t="s">
        <v>34</v>
      </c>
    </row>
    <row r="55" spans="4:30" ht="14.25" customHeight="1">
      <c r="D55" s="516"/>
      <c r="E55" s="269" t="s">
        <v>49</v>
      </c>
      <c r="F55" s="296" t="s">
        <v>75</v>
      </c>
      <c r="G55" s="262">
        <f>T55-T55*DISCOUNT!$F$23</f>
        <v>25.66</v>
      </c>
      <c r="H55" s="256">
        <f>U55-U55*DISCOUNT!$F$23</f>
        <v>39.94</v>
      </c>
      <c r="I55" s="263">
        <f>V55-V55*DISCOUNT!$F$23</f>
        <v>98.5</v>
      </c>
      <c r="J55" s="514"/>
      <c r="K55" s="270" t="s">
        <v>72</v>
      </c>
      <c r="L55" s="254" t="s">
        <v>86</v>
      </c>
      <c r="M55" s="262" t="s">
        <v>34</v>
      </c>
      <c r="N55" s="271" t="s">
        <v>34</v>
      </c>
      <c r="O55" s="263" t="s">
        <v>34</v>
      </c>
      <c r="P55" s="14"/>
      <c r="Q55" s="495"/>
      <c r="R55" s="37" t="s">
        <v>49</v>
      </c>
      <c r="S55" s="73" t="s">
        <v>75</v>
      </c>
      <c r="T55" s="195">
        <v>25.66</v>
      </c>
      <c r="U55" s="196">
        <v>39.94</v>
      </c>
      <c r="V55" s="189">
        <v>98.5</v>
      </c>
      <c r="W55" s="511"/>
      <c r="X55" s="42" t="s">
        <v>72</v>
      </c>
      <c r="Y55" s="44" t="s">
        <v>86</v>
      </c>
      <c r="Z55" s="161" t="s">
        <v>34</v>
      </c>
      <c r="AA55" s="162" t="s">
        <v>34</v>
      </c>
      <c r="AB55" s="158" t="s">
        <v>34</v>
      </c>
      <c r="AD55" s="14"/>
    </row>
    <row r="56" spans="4:28" ht="14.25" customHeight="1">
      <c r="D56" s="516"/>
      <c r="E56" s="269" t="s">
        <v>98</v>
      </c>
      <c r="F56" s="296" t="s">
        <v>101</v>
      </c>
      <c r="G56" s="262" t="s">
        <v>34</v>
      </c>
      <c r="H56" s="256" t="s">
        <v>34</v>
      </c>
      <c r="I56" s="263" t="s">
        <v>34</v>
      </c>
      <c r="J56" s="514"/>
      <c r="K56" s="270" t="s">
        <v>106</v>
      </c>
      <c r="L56" s="254" t="s">
        <v>108</v>
      </c>
      <c r="M56" s="262" t="s">
        <v>34</v>
      </c>
      <c r="N56" s="271" t="s">
        <v>34</v>
      </c>
      <c r="O56" s="263" t="s">
        <v>34</v>
      </c>
      <c r="P56" s="14"/>
      <c r="Q56" s="495"/>
      <c r="R56" s="37" t="s">
        <v>98</v>
      </c>
      <c r="S56" s="73" t="s">
        <v>101</v>
      </c>
      <c r="T56" s="187" t="s">
        <v>34</v>
      </c>
      <c r="U56" s="196" t="s">
        <v>34</v>
      </c>
      <c r="V56" s="189" t="s">
        <v>34</v>
      </c>
      <c r="W56" s="511"/>
      <c r="X56" s="42" t="s">
        <v>106</v>
      </c>
      <c r="Y56" s="44" t="s">
        <v>108</v>
      </c>
      <c r="Z56" s="157" t="s">
        <v>34</v>
      </c>
      <c r="AA56" s="162" t="s">
        <v>34</v>
      </c>
      <c r="AB56" s="158" t="s">
        <v>34</v>
      </c>
    </row>
    <row r="57" spans="4:28" ht="14.25" customHeight="1" thickBot="1">
      <c r="D57" s="517"/>
      <c r="E57" s="278" t="s">
        <v>99</v>
      </c>
      <c r="F57" s="292" t="s">
        <v>76</v>
      </c>
      <c r="G57" s="266">
        <f>T57-T57*DISCOUNT!$F$23</f>
        <v>20.96</v>
      </c>
      <c r="H57" s="276">
        <f>U57-U57*DISCOUNT!$F$23</f>
        <v>36.57</v>
      </c>
      <c r="I57" s="277">
        <f>V57-V57*DISCOUNT!$F$23</f>
        <v>100.7</v>
      </c>
      <c r="J57" s="514"/>
      <c r="K57" s="270" t="s">
        <v>109</v>
      </c>
      <c r="L57" s="254" t="s">
        <v>112</v>
      </c>
      <c r="M57" s="262" t="s">
        <v>34</v>
      </c>
      <c r="N57" s="271" t="s">
        <v>34</v>
      </c>
      <c r="O57" s="263" t="s">
        <v>34</v>
      </c>
      <c r="P57" s="14"/>
      <c r="Q57" s="496"/>
      <c r="R57" s="37" t="s">
        <v>99</v>
      </c>
      <c r="S57" s="73" t="s">
        <v>76</v>
      </c>
      <c r="T57" s="187">
        <v>20.96</v>
      </c>
      <c r="U57" s="196">
        <v>36.57</v>
      </c>
      <c r="V57" s="189">
        <v>100.7</v>
      </c>
      <c r="W57" s="511"/>
      <c r="X57" s="42" t="s">
        <v>109</v>
      </c>
      <c r="Y57" s="44" t="s">
        <v>112</v>
      </c>
      <c r="Z57" s="161" t="s">
        <v>34</v>
      </c>
      <c r="AA57" s="162" t="s">
        <v>34</v>
      </c>
      <c r="AB57" s="158" t="s">
        <v>34</v>
      </c>
    </row>
    <row r="58" spans="4:28" ht="14.25" customHeight="1" thickBot="1">
      <c r="D58" s="103"/>
      <c r="E58" s="103"/>
      <c r="F58" s="103"/>
      <c r="G58" s="103"/>
      <c r="H58" s="103"/>
      <c r="I58" s="103"/>
      <c r="J58" s="493"/>
      <c r="K58" s="297" t="s">
        <v>110</v>
      </c>
      <c r="L58" s="298" t="s">
        <v>114</v>
      </c>
      <c r="M58" s="266" t="s">
        <v>34</v>
      </c>
      <c r="N58" s="268" t="s">
        <v>34</v>
      </c>
      <c r="O58" s="277" t="s">
        <v>34</v>
      </c>
      <c r="P58" s="14"/>
      <c r="Q58" s="52"/>
      <c r="R58" s="52"/>
      <c r="S58" s="77"/>
      <c r="T58" s="49"/>
      <c r="U58" s="49"/>
      <c r="V58" s="49"/>
      <c r="W58" s="512"/>
      <c r="X58" s="71" t="s">
        <v>110</v>
      </c>
      <c r="Y58" s="78" t="s">
        <v>114</v>
      </c>
      <c r="Z58" s="159" t="s">
        <v>34</v>
      </c>
      <c r="AA58" s="176" t="s">
        <v>34</v>
      </c>
      <c r="AB58" s="177" t="s">
        <v>34</v>
      </c>
    </row>
    <row r="59" spans="4:28" ht="14.25" customHeight="1">
      <c r="D59" s="32"/>
      <c r="E59" s="32"/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14"/>
      <c r="Q59" s="32"/>
      <c r="R59" s="32"/>
      <c r="S59" s="28"/>
      <c r="T59" s="29"/>
      <c r="U59" s="29"/>
      <c r="V59" s="29"/>
      <c r="W59" s="29"/>
      <c r="X59" s="29"/>
      <c r="Y59" s="29"/>
      <c r="Z59" s="29"/>
      <c r="AA59" s="29"/>
      <c r="AB59" s="29"/>
    </row>
    <row r="60" spans="4:28" ht="12.75">
      <c r="D60" s="1"/>
      <c r="E60" s="1"/>
      <c r="F60" s="1"/>
      <c r="G60" s="1"/>
      <c r="H60" s="1"/>
      <c r="I60" s="1"/>
      <c r="J60" s="1"/>
      <c r="K60" s="1"/>
      <c r="L60" s="11"/>
      <c r="M60" s="1"/>
      <c r="N60" s="1"/>
      <c r="O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4:28" ht="12.75">
      <c r="D61" s="1"/>
      <c r="E61" s="1"/>
      <c r="F61" s="1"/>
      <c r="G61" s="1"/>
      <c r="H61" s="1"/>
      <c r="I61" s="11"/>
      <c r="J61" s="1"/>
      <c r="K61" s="1"/>
      <c r="L61" s="1"/>
      <c r="M61" s="1"/>
      <c r="N61" s="1"/>
      <c r="O61" s="11"/>
      <c r="Q61" s="1"/>
      <c r="R61" s="1"/>
      <c r="S61" s="1"/>
      <c r="T61" s="1"/>
      <c r="U61" s="11"/>
      <c r="V61" s="1"/>
      <c r="W61" s="1"/>
      <c r="X61" s="1"/>
      <c r="Y61" s="1"/>
      <c r="Z61" s="1"/>
      <c r="AA61" s="1"/>
      <c r="AB61" s="1"/>
    </row>
  </sheetData>
  <sheetProtection password="E5F8" sheet="1"/>
  <mergeCells count="60">
    <mergeCell ref="J18:J23"/>
    <mergeCell ref="D13:O13"/>
    <mergeCell ref="G14:I14"/>
    <mergeCell ref="J14:L14"/>
    <mergeCell ref="W29:W32"/>
    <mergeCell ref="Q19:Q20"/>
    <mergeCell ref="W24:W28"/>
    <mergeCell ref="W17:X17"/>
    <mergeCell ref="W50:W53"/>
    <mergeCell ref="W46:W49"/>
    <mergeCell ref="W42:W45"/>
    <mergeCell ref="W38:W41"/>
    <mergeCell ref="Q33:Q36"/>
    <mergeCell ref="Q37:Q41"/>
    <mergeCell ref="J46:J49"/>
    <mergeCell ref="J17:K17"/>
    <mergeCell ref="Q21:Q23"/>
    <mergeCell ref="Q42:Q45"/>
    <mergeCell ref="Q46:Q52"/>
    <mergeCell ref="D16:F16"/>
    <mergeCell ref="Q16:S16"/>
    <mergeCell ref="J16:L16"/>
    <mergeCell ref="M16:N16"/>
    <mergeCell ref="Q17:R17"/>
    <mergeCell ref="D5:O5"/>
    <mergeCell ref="Q4:AB4"/>
    <mergeCell ref="Z16:AA16"/>
    <mergeCell ref="D17:E17"/>
    <mergeCell ref="Q5:AB5"/>
    <mergeCell ref="W16:Y16"/>
    <mergeCell ref="D6:O6"/>
    <mergeCell ref="G16:H16"/>
    <mergeCell ref="D2:O4"/>
    <mergeCell ref="D7:O7"/>
    <mergeCell ref="D33:D36"/>
    <mergeCell ref="D37:D41"/>
    <mergeCell ref="J24:J28"/>
    <mergeCell ref="J29:J32"/>
    <mergeCell ref="J33:J37"/>
    <mergeCell ref="J38:J41"/>
    <mergeCell ref="D46:D52"/>
    <mergeCell ref="D53:D57"/>
    <mergeCell ref="T16:U16"/>
    <mergeCell ref="W18:W23"/>
    <mergeCell ref="J50:J53"/>
    <mergeCell ref="W33:W37"/>
    <mergeCell ref="D19:D20"/>
    <mergeCell ref="D21:D23"/>
    <mergeCell ref="D24:D27"/>
    <mergeCell ref="D28:D32"/>
    <mergeCell ref="J42:J45"/>
    <mergeCell ref="Q53:Q57"/>
    <mergeCell ref="Q24:Q27"/>
    <mergeCell ref="Q28:Q32"/>
    <mergeCell ref="D9:O11"/>
    <mergeCell ref="Q6:AB6"/>
    <mergeCell ref="Q9:AB11"/>
    <mergeCell ref="W54:W58"/>
    <mergeCell ref="J54:J58"/>
    <mergeCell ref="D42:D45"/>
  </mergeCells>
  <printOptions/>
  <pageMargins left="0.7" right="0.7" top="0.75" bottom="0.75" header="0.3" footer="0.3"/>
  <pageSetup fitToHeight="1" fitToWidth="1" horizontalDpi="600" verticalDpi="600" orientation="portrait" paperSize="9" scale="88" r:id="rId4"/>
  <colBreaks count="1" manualBreakCount="1">
    <brk id="16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D2:AC65"/>
  <sheetViews>
    <sheetView showGridLines="0" showRowColHeaders="0" workbookViewId="0" topLeftCell="A1">
      <selection activeCell="D13" sqref="D13:O13"/>
    </sheetView>
  </sheetViews>
  <sheetFormatPr defaultColWidth="9.140625" defaultRowHeight="12.75"/>
  <cols>
    <col min="3" max="3" width="8.7109375" style="0" customWidth="1"/>
    <col min="4" max="4" width="7.57421875" style="0" customWidth="1"/>
    <col min="5" max="5" width="7.7109375" style="0" customWidth="1"/>
    <col min="6" max="6" width="10.28125" style="0" customWidth="1"/>
    <col min="7" max="8" width="7.7109375" style="0" customWidth="1"/>
    <col min="9" max="9" width="10.7109375" style="0" customWidth="1"/>
    <col min="10" max="11" width="7.7109375" style="0" customWidth="1"/>
    <col min="12" max="12" width="10.28125" style="0" customWidth="1"/>
    <col min="13" max="14" width="7.7109375" style="0" customWidth="1"/>
    <col min="15" max="15" width="10.28125" style="0" customWidth="1"/>
    <col min="16" max="23" width="7.8515625" style="0" hidden="1" customWidth="1"/>
    <col min="24" max="24" width="7.7109375" style="0" hidden="1" customWidth="1"/>
    <col min="25" max="25" width="10.28125" style="0" hidden="1" customWidth="1"/>
    <col min="26" max="27" width="7.7109375" style="0" hidden="1" customWidth="1"/>
    <col min="28" max="28" width="10.7109375" style="0" hidden="1" customWidth="1"/>
    <col min="29" max="29" width="9.140625" style="0" hidden="1" customWidth="1"/>
  </cols>
  <sheetData>
    <row r="1" ht="13.5" thickBot="1"/>
    <row r="2" spans="4:28" ht="12.75"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Q2" s="4"/>
      <c r="R2" s="8"/>
      <c r="S2" s="5"/>
      <c r="T2" s="5"/>
      <c r="U2" s="6"/>
      <c r="V2" s="7"/>
      <c r="W2" s="8"/>
      <c r="X2" s="8"/>
      <c r="Y2" s="8"/>
      <c r="Z2" s="8"/>
      <c r="AA2" s="8"/>
      <c r="AB2" s="9"/>
    </row>
    <row r="3" spans="4:28" ht="22.5" customHeight="1"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Q3" s="94"/>
      <c r="R3" s="11"/>
      <c r="S3" s="14"/>
      <c r="T3" s="14"/>
      <c r="U3" s="95"/>
      <c r="V3" s="12"/>
      <c r="W3" s="11"/>
      <c r="X3" s="11"/>
      <c r="Y3" s="11"/>
      <c r="Z3" s="11"/>
      <c r="AA3" s="11"/>
      <c r="AB3" s="96"/>
    </row>
    <row r="4" spans="4:28" ht="26.25" thickBot="1"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Q4" s="567" t="s">
        <v>0</v>
      </c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9"/>
    </row>
    <row r="5" spans="4:28" ht="13.5" thickBot="1"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14"/>
      <c r="Q5" s="487" t="s">
        <v>1</v>
      </c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500"/>
    </row>
    <row r="6" spans="4:28" ht="13.5" thickBot="1"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15"/>
      <c r="Q6" s="487" t="s">
        <v>2</v>
      </c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500"/>
    </row>
    <row r="7" spans="4:28" ht="13.5" thickBot="1"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14"/>
      <c r="Q7" s="489" t="s">
        <v>118</v>
      </c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561"/>
    </row>
    <row r="8" spans="4:28" ht="18" customHeight="1" thickBot="1"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04"/>
      <c r="Q8" s="134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43"/>
    </row>
    <row r="9" spans="4:28" ht="12.75" customHeight="1">
      <c r="D9" s="444" t="s">
        <v>119</v>
      </c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204"/>
      <c r="Q9" s="570" t="s">
        <v>116</v>
      </c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2"/>
    </row>
    <row r="10" spans="4:28" ht="16.5" customHeight="1">
      <c r="D10" s="444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204"/>
      <c r="Q10" s="573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5"/>
    </row>
    <row r="11" spans="4:28" ht="13.5" customHeight="1" thickBot="1">
      <c r="D11" s="447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204"/>
      <c r="Q11" s="576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8"/>
    </row>
    <row r="12" ht="16.5" customHeight="1" thickBot="1"/>
    <row r="13" spans="4:28" ht="25.5" customHeight="1" thickBot="1">
      <c r="D13" s="579" t="s">
        <v>130</v>
      </c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1"/>
      <c r="P13" s="104"/>
      <c r="Q13" s="450" t="s">
        <v>115</v>
      </c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</row>
    <row r="14" spans="4:28" ht="29.25" customHeight="1" hidden="1" thickBot="1">
      <c r="D14" s="129"/>
      <c r="E14" s="129"/>
      <c r="F14" s="129"/>
      <c r="G14" s="541" t="s">
        <v>87</v>
      </c>
      <c r="H14" s="542"/>
      <c r="I14" s="543"/>
      <c r="J14" s="544">
        <f>(DISCOUNT!$F$23)</f>
        <v>0</v>
      </c>
      <c r="K14" s="545"/>
      <c r="L14" s="546"/>
      <c r="M14" s="129"/>
      <c r="N14" s="129"/>
      <c r="O14" s="129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4:28" ht="14.25" customHeight="1" thickBot="1">
      <c r="D15" s="10"/>
      <c r="E15" s="10"/>
      <c r="F15" s="10"/>
      <c r="G15" s="11"/>
      <c r="H15" s="12"/>
      <c r="I15" s="12"/>
      <c r="J15" s="11"/>
      <c r="K15" s="11"/>
      <c r="L15" s="11"/>
      <c r="M15" s="11"/>
      <c r="N15" s="11"/>
      <c r="O15" s="14"/>
      <c r="Q15" s="10"/>
      <c r="R15" s="10"/>
      <c r="S15" s="10"/>
      <c r="T15" s="11"/>
      <c r="U15" s="12"/>
      <c r="V15" s="12"/>
      <c r="W15" s="11"/>
      <c r="X15" s="11"/>
      <c r="Y15" s="11"/>
      <c r="Z15" s="11"/>
      <c r="AA15" s="11"/>
      <c r="AB15" s="14"/>
    </row>
    <row r="16" spans="4:28" ht="14.25" customHeight="1">
      <c r="D16" s="529" t="s">
        <v>35</v>
      </c>
      <c r="E16" s="533"/>
      <c r="F16" s="530"/>
      <c r="G16" s="529" t="s">
        <v>36</v>
      </c>
      <c r="H16" s="530"/>
      <c r="I16" s="299" t="s">
        <v>39</v>
      </c>
      <c r="J16" s="529" t="s">
        <v>35</v>
      </c>
      <c r="K16" s="533"/>
      <c r="L16" s="530"/>
      <c r="M16" s="529" t="s">
        <v>36</v>
      </c>
      <c r="N16" s="530"/>
      <c r="O16" s="242" t="s">
        <v>39</v>
      </c>
      <c r="Q16" s="518" t="s">
        <v>35</v>
      </c>
      <c r="R16" s="528"/>
      <c r="S16" s="519"/>
      <c r="T16" s="518" t="s">
        <v>36</v>
      </c>
      <c r="U16" s="519"/>
      <c r="V16" s="74" t="s">
        <v>39</v>
      </c>
      <c r="W16" s="528" t="s">
        <v>35</v>
      </c>
      <c r="X16" s="528"/>
      <c r="Y16" s="519"/>
      <c r="Z16" s="518" t="s">
        <v>36</v>
      </c>
      <c r="AA16" s="519"/>
      <c r="AB16" s="31" t="s">
        <v>39</v>
      </c>
    </row>
    <row r="17" spans="4:28" ht="14.25" customHeight="1" thickBot="1">
      <c r="D17" s="526" t="s">
        <v>23</v>
      </c>
      <c r="E17" s="527"/>
      <c r="F17" s="210" t="s">
        <v>16</v>
      </c>
      <c r="G17" s="243" t="s">
        <v>37</v>
      </c>
      <c r="H17" s="244" t="s">
        <v>38</v>
      </c>
      <c r="I17" s="246" t="s">
        <v>40</v>
      </c>
      <c r="J17" s="562" t="s">
        <v>23</v>
      </c>
      <c r="K17" s="532"/>
      <c r="L17" s="244" t="s">
        <v>16</v>
      </c>
      <c r="M17" s="243" t="s">
        <v>37</v>
      </c>
      <c r="N17" s="244" t="s">
        <v>38</v>
      </c>
      <c r="O17" s="246" t="s">
        <v>40</v>
      </c>
      <c r="Q17" s="563" t="s">
        <v>23</v>
      </c>
      <c r="R17" s="564"/>
      <c r="S17" s="81" t="s">
        <v>16</v>
      </c>
      <c r="T17" s="82" t="s">
        <v>37</v>
      </c>
      <c r="U17" s="83" t="s">
        <v>38</v>
      </c>
      <c r="V17" s="84" t="s">
        <v>40</v>
      </c>
      <c r="W17" s="565" t="s">
        <v>23</v>
      </c>
      <c r="X17" s="566"/>
      <c r="Y17" s="83" t="s">
        <v>16</v>
      </c>
      <c r="Z17" s="82" t="s">
        <v>37</v>
      </c>
      <c r="AA17" s="83" t="s">
        <v>38</v>
      </c>
      <c r="AB17" s="85" t="s">
        <v>40</v>
      </c>
    </row>
    <row r="18" spans="4:29" ht="14.25" customHeight="1" thickBot="1">
      <c r="D18" s="300" t="s">
        <v>43</v>
      </c>
      <c r="E18" s="301" t="s">
        <v>44</v>
      </c>
      <c r="F18" s="302" t="s">
        <v>56</v>
      </c>
      <c r="G18" s="303">
        <f>T18-T18*DISCOUNT!$F$23</f>
        <v>7.7</v>
      </c>
      <c r="H18" s="304">
        <f>U18-U18*DISCOUNT!$F$23</f>
        <v>11.78</v>
      </c>
      <c r="I18" s="305">
        <f>V18-V18*DISCOUNT!$F$23</f>
        <v>18.5</v>
      </c>
      <c r="J18" s="555" t="s">
        <v>26</v>
      </c>
      <c r="K18" s="306" t="s">
        <v>47</v>
      </c>
      <c r="L18" s="307" t="s">
        <v>77</v>
      </c>
      <c r="M18" s="308" t="s">
        <v>34</v>
      </c>
      <c r="N18" s="309" t="s">
        <v>34</v>
      </c>
      <c r="O18" s="310">
        <f>AB18-AB18*DISCOUNT!$F$23</f>
        <v>260.06</v>
      </c>
      <c r="P18" s="14"/>
      <c r="Q18" s="80" t="s">
        <v>43</v>
      </c>
      <c r="R18" s="86" t="s">
        <v>44</v>
      </c>
      <c r="S18" s="28" t="s">
        <v>56</v>
      </c>
      <c r="T18" s="174">
        <v>7.7</v>
      </c>
      <c r="U18" s="174">
        <v>11.78</v>
      </c>
      <c r="V18" s="174">
        <v>18.5</v>
      </c>
      <c r="W18" s="537" t="s">
        <v>26</v>
      </c>
      <c r="X18" s="87" t="s">
        <v>47</v>
      </c>
      <c r="Y18" s="88" t="s">
        <v>77</v>
      </c>
      <c r="Z18" s="174"/>
      <c r="AA18" s="174"/>
      <c r="AB18" s="174">
        <v>260.06</v>
      </c>
      <c r="AC18" s="14"/>
    </row>
    <row r="19" spans="4:29" ht="14.25" customHeight="1">
      <c r="D19" s="558" t="s">
        <v>5</v>
      </c>
      <c r="E19" s="311" t="s">
        <v>44</v>
      </c>
      <c r="F19" s="312" t="s">
        <v>51</v>
      </c>
      <c r="G19" s="308">
        <f>T19-T19*DISCOUNT!$F$23</f>
        <v>7.7</v>
      </c>
      <c r="H19" s="313">
        <f>U19-U19*DISCOUNT!$F$23</f>
        <v>12.07</v>
      </c>
      <c r="I19" s="313">
        <f>V19-V19*DISCOUNT!$F$23</f>
        <v>18.5</v>
      </c>
      <c r="J19" s="556"/>
      <c r="K19" s="314" t="s">
        <v>50</v>
      </c>
      <c r="L19" s="307" t="s">
        <v>63</v>
      </c>
      <c r="M19" s="315" t="s">
        <v>34</v>
      </c>
      <c r="N19" s="309" t="s">
        <v>34</v>
      </c>
      <c r="O19" s="316">
        <f>AB19-AB19*DISCOUNT!$F$23</f>
        <v>260.06</v>
      </c>
      <c r="P19" s="14"/>
      <c r="Q19" s="498" t="s">
        <v>5</v>
      </c>
      <c r="R19" s="89" t="s">
        <v>44</v>
      </c>
      <c r="S19" s="28" t="s">
        <v>51</v>
      </c>
      <c r="T19" s="174">
        <v>7.7</v>
      </c>
      <c r="U19" s="174">
        <v>12.07</v>
      </c>
      <c r="V19" s="174">
        <v>18.5</v>
      </c>
      <c r="W19" s="537"/>
      <c r="X19" s="86" t="s">
        <v>50</v>
      </c>
      <c r="Y19" s="88" t="s">
        <v>63</v>
      </c>
      <c r="Z19" s="174"/>
      <c r="AA19" s="174"/>
      <c r="AB19" s="174">
        <v>260.06</v>
      </c>
      <c r="AC19" s="14"/>
    </row>
    <row r="20" spans="4:29" ht="14.25" customHeight="1" thickBot="1">
      <c r="D20" s="560"/>
      <c r="E20" s="317" t="s">
        <v>41</v>
      </c>
      <c r="F20" s="318" t="s">
        <v>74</v>
      </c>
      <c r="G20" s="319">
        <f>T20-T20*DISCOUNT!$F$23</f>
        <v>7.7</v>
      </c>
      <c r="H20" s="320">
        <f>U20-U20*DISCOUNT!$F$23</f>
        <v>11.55</v>
      </c>
      <c r="I20" s="321">
        <f>V20-V20*DISCOUNT!$F$23</f>
        <v>18.5</v>
      </c>
      <c r="J20" s="556"/>
      <c r="K20" s="322" t="s">
        <v>49</v>
      </c>
      <c r="L20" s="307" t="s">
        <v>75</v>
      </c>
      <c r="M20" s="315">
        <f>Z20-Z20*DISCOUNT!$F$23</f>
        <v>53.77</v>
      </c>
      <c r="N20" s="309">
        <f>AA20-AA20*DISCOUNT!$F$23</f>
        <v>89.8</v>
      </c>
      <c r="O20" s="316">
        <f>AB20-AB20*DISCOUNT!$F$23</f>
        <v>171</v>
      </c>
      <c r="P20" s="14"/>
      <c r="Q20" s="498"/>
      <c r="R20" s="86" t="s">
        <v>41</v>
      </c>
      <c r="S20" s="28" t="s">
        <v>74</v>
      </c>
      <c r="T20" s="174">
        <v>7.7</v>
      </c>
      <c r="U20" s="174">
        <v>11.55</v>
      </c>
      <c r="V20" s="174">
        <v>18.5</v>
      </c>
      <c r="W20" s="537"/>
      <c r="X20" s="32" t="s">
        <v>49</v>
      </c>
      <c r="Y20" s="88" t="s">
        <v>75</v>
      </c>
      <c r="Z20" s="174">
        <v>53.77</v>
      </c>
      <c r="AA20" s="174">
        <v>89.8</v>
      </c>
      <c r="AB20" s="174">
        <v>171</v>
      </c>
      <c r="AC20" s="14"/>
    </row>
    <row r="21" spans="4:29" ht="14.25" customHeight="1">
      <c r="D21" s="549" t="s">
        <v>6</v>
      </c>
      <c r="E21" s="314" t="s">
        <v>44</v>
      </c>
      <c r="F21" s="312" t="s">
        <v>52</v>
      </c>
      <c r="G21" s="308">
        <f>T21-T21*DISCOUNT!$F$23</f>
        <v>14.3</v>
      </c>
      <c r="H21" s="313" t="s">
        <v>34</v>
      </c>
      <c r="I21" s="313" t="s">
        <v>34</v>
      </c>
      <c r="J21" s="556"/>
      <c r="K21" s="323" t="s">
        <v>102</v>
      </c>
      <c r="L21" s="307" t="s">
        <v>101</v>
      </c>
      <c r="M21" s="315" t="s">
        <v>34</v>
      </c>
      <c r="N21" s="309" t="s">
        <v>34</v>
      </c>
      <c r="O21" s="316" t="s">
        <v>34</v>
      </c>
      <c r="P21" s="14"/>
      <c r="Q21" s="495" t="s">
        <v>6</v>
      </c>
      <c r="R21" s="86" t="s">
        <v>44</v>
      </c>
      <c r="S21" s="28" t="s">
        <v>52</v>
      </c>
      <c r="T21" s="174">
        <v>14.3</v>
      </c>
      <c r="U21" s="174"/>
      <c r="V21" s="174"/>
      <c r="W21" s="537"/>
      <c r="X21" s="90" t="s">
        <v>102</v>
      </c>
      <c r="Y21" s="88" t="s">
        <v>101</v>
      </c>
      <c r="Z21" s="174"/>
      <c r="AA21" s="174"/>
      <c r="AB21" s="174"/>
      <c r="AC21" s="14"/>
    </row>
    <row r="22" spans="4:29" ht="14.25" customHeight="1">
      <c r="D22" s="550"/>
      <c r="E22" s="314" t="s">
        <v>41</v>
      </c>
      <c r="F22" s="312" t="s">
        <v>74</v>
      </c>
      <c r="G22" s="315">
        <f>T22-T22*DISCOUNT!$F$23</f>
        <v>8.98</v>
      </c>
      <c r="H22" s="324">
        <f>U22-U22*DISCOUNT!$F$23</f>
        <v>19.43</v>
      </c>
      <c r="I22" s="324">
        <f>V22-V22*DISCOUNT!$F$23</f>
        <v>37.4</v>
      </c>
      <c r="J22" s="556"/>
      <c r="K22" s="323" t="s">
        <v>66</v>
      </c>
      <c r="L22" s="307" t="s">
        <v>76</v>
      </c>
      <c r="M22" s="315">
        <f>Z22-Z22*DISCOUNT!$F$23</f>
        <v>41.26</v>
      </c>
      <c r="N22" s="325">
        <f>AA22-AA22*DISCOUNT!$F$23</f>
        <v>76.69</v>
      </c>
      <c r="O22" s="316">
        <f>AB22-AB22*DISCOUNT!$F$23</f>
        <v>171</v>
      </c>
      <c r="P22" s="14"/>
      <c r="Q22" s="495"/>
      <c r="R22" s="86" t="s">
        <v>41</v>
      </c>
      <c r="S22" s="28" t="s">
        <v>74</v>
      </c>
      <c r="T22" s="174">
        <v>8.98</v>
      </c>
      <c r="U22" s="174">
        <v>19.43</v>
      </c>
      <c r="V22" s="174">
        <v>37.4</v>
      </c>
      <c r="W22" s="537"/>
      <c r="X22" s="90" t="s">
        <v>66</v>
      </c>
      <c r="Y22" s="88" t="s">
        <v>76</v>
      </c>
      <c r="Z22" s="174">
        <v>41.26</v>
      </c>
      <c r="AA22" s="174">
        <v>76.69</v>
      </c>
      <c r="AB22" s="174">
        <v>171</v>
      </c>
      <c r="AC22" s="14"/>
    </row>
    <row r="23" spans="4:29" ht="14.25" customHeight="1" thickBot="1">
      <c r="D23" s="551"/>
      <c r="E23" s="326" t="s">
        <v>45</v>
      </c>
      <c r="F23" s="318" t="s">
        <v>58</v>
      </c>
      <c r="G23" s="319">
        <f>T23-T23*DISCOUNT!$F$23</f>
        <v>8.98</v>
      </c>
      <c r="H23" s="320">
        <f>U23-U23*DISCOUNT!$F$23</f>
        <v>19.43</v>
      </c>
      <c r="I23" s="321">
        <f>V23-V23*DISCOUNT!$F$23</f>
        <v>37.4</v>
      </c>
      <c r="J23" s="554"/>
      <c r="K23" s="327" t="s">
        <v>67</v>
      </c>
      <c r="L23" s="328" t="s">
        <v>78</v>
      </c>
      <c r="M23" s="319">
        <f>Z23-Z23*DISCOUNT!$F$23</f>
        <v>47.49</v>
      </c>
      <c r="N23" s="329">
        <f>AA23-AA23*DISCOUNT!$F$23</f>
        <v>81.8</v>
      </c>
      <c r="O23" s="330">
        <f>AB23-AB23*DISCOUNT!$F$23</f>
        <v>171</v>
      </c>
      <c r="P23" s="14"/>
      <c r="Q23" s="495"/>
      <c r="R23" s="87" t="s">
        <v>45</v>
      </c>
      <c r="S23" s="28" t="s">
        <v>58</v>
      </c>
      <c r="T23" s="174">
        <v>8.98</v>
      </c>
      <c r="U23" s="174">
        <v>19.43</v>
      </c>
      <c r="V23" s="174">
        <v>37.4</v>
      </c>
      <c r="W23" s="537"/>
      <c r="X23" s="90" t="s">
        <v>67</v>
      </c>
      <c r="Y23" s="88" t="s">
        <v>78</v>
      </c>
      <c r="Z23" s="174">
        <v>47.49</v>
      </c>
      <c r="AA23" s="174">
        <v>81.8</v>
      </c>
      <c r="AB23" s="174">
        <v>171</v>
      </c>
      <c r="AC23" s="14"/>
    </row>
    <row r="24" spans="4:29" ht="14.25" customHeight="1">
      <c r="D24" s="558" t="s">
        <v>7</v>
      </c>
      <c r="E24" s="306" t="s">
        <v>44</v>
      </c>
      <c r="F24" s="312" t="s">
        <v>53</v>
      </c>
      <c r="G24" s="308">
        <f>T24-T24*DISCOUNT!$F$23</f>
        <v>12.95</v>
      </c>
      <c r="H24" s="313" t="s">
        <v>34</v>
      </c>
      <c r="I24" s="313">
        <f>V24-V24*DISCOUNT!$F$23</f>
        <v>28.16</v>
      </c>
      <c r="J24" s="555" t="s">
        <v>27</v>
      </c>
      <c r="K24" s="322" t="s">
        <v>49</v>
      </c>
      <c r="L24" s="307" t="s">
        <v>79</v>
      </c>
      <c r="M24" s="315" t="s">
        <v>34</v>
      </c>
      <c r="N24" s="309" t="s">
        <v>121</v>
      </c>
      <c r="O24" s="316" t="s">
        <v>121</v>
      </c>
      <c r="P24" s="14"/>
      <c r="Q24" s="498" t="s">
        <v>7</v>
      </c>
      <c r="R24" s="87" t="s">
        <v>44</v>
      </c>
      <c r="S24" s="28" t="s">
        <v>53</v>
      </c>
      <c r="T24" s="174">
        <v>12.95</v>
      </c>
      <c r="U24" s="174"/>
      <c r="V24" s="174">
        <v>28.16</v>
      </c>
      <c r="W24" s="537" t="s">
        <v>27</v>
      </c>
      <c r="X24" s="32" t="s">
        <v>49</v>
      </c>
      <c r="Y24" s="88" t="s">
        <v>79</v>
      </c>
      <c r="Z24" s="174"/>
      <c r="AA24" s="174"/>
      <c r="AB24" s="174"/>
      <c r="AC24" s="14"/>
    </row>
    <row r="25" spans="4:29" ht="14.25" customHeight="1">
      <c r="D25" s="559"/>
      <c r="E25" s="314" t="s">
        <v>41</v>
      </c>
      <c r="F25" s="312" t="s">
        <v>74</v>
      </c>
      <c r="G25" s="315">
        <f>T25-T25*DISCOUNT!$F$23</f>
        <v>11.54</v>
      </c>
      <c r="H25" s="324">
        <f>U25-U25*DISCOUNT!$F$23</f>
        <v>15.86</v>
      </c>
      <c r="I25" s="324">
        <f>V25-V25*DISCOUNT!$F$23</f>
        <v>26.51</v>
      </c>
      <c r="J25" s="556"/>
      <c r="K25" s="323" t="s">
        <v>102</v>
      </c>
      <c r="L25" s="307" t="s">
        <v>101</v>
      </c>
      <c r="M25" s="315" t="s">
        <v>34</v>
      </c>
      <c r="N25" s="309" t="s">
        <v>34</v>
      </c>
      <c r="O25" s="316" t="s">
        <v>34</v>
      </c>
      <c r="P25" s="14"/>
      <c r="Q25" s="498"/>
      <c r="R25" s="86" t="s">
        <v>41</v>
      </c>
      <c r="S25" s="28" t="s">
        <v>74</v>
      </c>
      <c r="T25" s="174">
        <v>11.54</v>
      </c>
      <c r="U25" s="174">
        <v>15.86</v>
      </c>
      <c r="V25" s="174">
        <v>26.51</v>
      </c>
      <c r="W25" s="537"/>
      <c r="X25" s="90" t="s">
        <v>102</v>
      </c>
      <c r="Y25" s="88" t="s">
        <v>101</v>
      </c>
      <c r="Z25" s="174"/>
      <c r="AA25" s="174"/>
      <c r="AB25" s="174"/>
      <c r="AC25" s="14"/>
    </row>
    <row r="26" spans="4:29" ht="14.25" customHeight="1">
      <c r="D26" s="559"/>
      <c r="E26" s="306" t="s">
        <v>45</v>
      </c>
      <c r="F26" s="312" t="s">
        <v>58</v>
      </c>
      <c r="G26" s="315">
        <f>T26-T26*DISCOUNT!$F$23</f>
        <v>9.44</v>
      </c>
      <c r="H26" s="324">
        <f>U26-U26*DISCOUNT!$F$23</f>
        <v>14</v>
      </c>
      <c r="I26" s="324">
        <f>V26-V26*DISCOUNT!$F$23</f>
        <v>26.51</v>
      </c>
      <c r="J26" s="556"/>
      <c r="K26" s="323" t="s">
        <v>66</v>
      </c>
      <c r="L26" s="307" t="s">
        <v>76</v>
      </c>
      <c r="M26" s="315">
        <f>Z26-Z26*DISCOUNT!$F$23</f>
        <v>98.45</v>
      </c>
      <c r="N26" s="309">
        <f>AA26-AA26*DISCOUNT!$F$23</f>
        <v>184.36</v>
      </c>
      <c r="O26" s="316">
        <f>AB26-AB26*DISCOUNT!$F$23</f>
        <v>273.17</v>
      </c>
      <c r="P26" s="14"/>
      <c r="Q26" s="498"/>
      <c r="R26" s="87" t="s">
        <v>45</v>
      </c>
      <c r="S26" s="28" t="s">
        <v>58</v>
      </c>
      <c r="T26" s="174">
        <v>9.44</v>
      </c>
      <c r="U26" s="174">
        <v>14</v>
      </c>
      <c r="V26" s="174">
        <v>26.51</v>
      </c>
      <c r="W26" s="537"/>
      <c r="X26" s="90" t="s">
        <v>66</v>
      </c>
      <c r="Y26" s="88" t="s">
        <v>76</v>
      </c>
      <c r="Z26" s="174">
        <v>98.45</v>
      </c>
      <c r="AA26" s="174">
        <v>184.36</v>
      </c>
      <c r="AB26" s="174">
        <v>273.17</v>
      </c>
      <c r="AC26" s="14"/>
    </row>
    <row r="27" spans="4:29" ht="14.25" customHeight="1" thickBot="1">
      <c r="D27" s="560"/>
      <c r="E27" s="326" t="s">
        <v>42</v>
      </c>
      <c r="F27" s="318" t="s">
        <v>59</v>
      </c>
      <c r="G27" s="319">
        <f>T27-T27*DISCOUNT!$F$23</f>
        <v>11.45</v>
      </c>
      <c r="H27" s="320">
        <f>U27-U27*DISCOUNT!$F$23</f>
        <v>15.5</v>
      </c>
      <c r="I27" s="321">
        <f>V27-V27*DISCOUNT!$F$23</f>
        <v>26.51</v>
      </c>
      <c r="J27" s="556"/>
      <c r="K27" s="323" t="s">
        <v>67</v>
      </c>
      <c r="L27" s="307" t="s">
        <v>78</v>
      </c>
      <c r="M27" s="315">
        <f>Z27-Z27*DISCOUNT!$F$23</f>
        <v>106.28</v>
      </c>
      <c r="N27" s="324">
        <f>AA27-AA27*DISCOUNT!$F$23</f>
        <v>184.36</v>
      </c>
      <c r="O27" s="316">
        <f>AB27-AB27*DISCOUNT!$F$23</f>
        <v>273.17</v>
      </c>
      <c r="P27" s="14"/>
      <c r="Q27" s="498"/>
      <c r="R27" s="87" t="s">
        <v>42</v>
      </c>
      <c r="S27" s="28" t="s">
        <v>59</v>
      </c>
      <c r="T27" s="174">
        <v>11.45</v>
      </c>
      <c r="U27" s="174">
        <v>15.5</v>
      </c>
      <c r="V27" s="174">
        <v>26.51</v>
      </c>
      <c r="W27" s="537"/>
      <c r="X27" s="90" t="s">
        <v>67</v>
      </c>
      <c r="Y27" s="88" t="s">
        <v>78</v>
      </c>
      <c r="Z27" s="174">
        <v>106.28</v>
      </c>
      <c r="AA27" s="174">
        <v>184.36</v>
      </c>
      <c r="AB27" s="174">
        <v>273.17</v>
      </c>
      <c r="AC27" s="14"/>
    </row>
    <row r="28" spans="4:29" ht="14.25" customHeight="1" thickBot="1">
      <c r="D28" s="558" t="s">
        <v>8</v>
      </c>
      <c r="E28" s="306" t="s">
        <v>44</v>
      </c>
      <c r="F28" s="312" t="s">
        <v>54</v>
      </c>
      <c r="G28" s="308">
        <f>T28-T28*DISCOUNT!$F$23</f>
        <v>41.46</v>
      </c>
      <c r="H28" s="324" t="s">
        <v>34</v>
      </c>
      <c r="I28" s="313">
        <f>V28-V28*DISCOUNT!$F$23</f>
        <v>42.01</v>
      </c>
      <c r="J28" s="554"/>
      <c r="K28" s="327" t="s">
        <v>68</v>
      </c>
      <c r="L28" s="328" t="s">
        <v>80</v>
      </c>
      <c r="M28" s="319">
        <f>Z28-Z28*DISCOUNT!$F$23</f>
        <v>97.08</v>
      </c>
      <c r="N28" s="329">
        <f>AA28-AA28*DISCOUNT!$F$23</f>
        <v>138.3</v>
      </c>
      <c r="O28" s="330">
        <f>AB28-AB28*DISCOUNT!$F$23</f>
        <v>273.17</v>
      </c>
      <c r="P28" s="14"/>
      <c r="Q28" s="498" t="s">
        <v>8</v>
      </c>
      <c r="R28" s="87" t="s">
        <v>44</v>
      </c>
      <c r="S28" s="28" t="s">
        <v>54</v>
      </c>
      <c r="T28" s="174">
        <v>41.46</v>
      </c>
      <c r="U28" s="174"/>
      <c r="V28" s="174">
        <v>42.01</v>
      </c>
      <c r="W28" s="537"/>
      <c r="X28" s="90" t="s">
        <v>68</v>
      </c>
      <c r="Y28" s="88" t="s">
        <v>80</v>
      </c>
      <c r="Z28" s="174">
        <v>97.08</v>
      </c>
      <c r="AA28" s="174">
        <v>138.3</v>
      </c>
      <c r="AB28" s="174">
        <v>273.17</v>
      </c>
      <c r="AC28" s="14"/>
    </row>
    <row r="29" spans="4:29" ht="14.25" customHeight="1">
      <c r="D29" s="559"/>
      <c r="E29" s="314" t="s">
        <v>41</v>
      </c>
      <c r="F29" s="312" t="s">
        <v>57</v>
      </c>
      <c r="G29" s="315">
        <f>T29-T29*DISCOUNT!$F$23</f>
        <v>19.16</v>
      </c>
      <c r="H29" s="324">
        <f>U29-U29*DISCOUNT!$F$23</f>
        <v>65.15</v>
      </c>
      <c r="I29" s="324">
        <f>V29-V29*DISCOUNT!$F$23</f>
        <v>42.01</v>
      </c>
      <c r="J29" s="555" t="s">
        <v>28</v>
      </c>
      <c r="K29" s="323" t="s">
        <v>66</v>
      </c>
      <c r="L29" s="307" t="s">
        <v>81</v>
      </c>
      <c r="M29" s="315" t="s">
        <v>34</v>
      </c>
      <c r="N29" s="309" t="s">
        <v>34</v>
      </c>
      <c r="O29" s="316">
        <f>AB29-AB29*DISCOUNT!$F$23</f>
        <v>503.18</v>
      </c>
      <c r="P29" s="14"/>
      <c r="Q29" s="498"/>
      <c r="R29" s="86" t="s">
        <v>41</v>
      </c>
      <c r="S29" s="28" t="s">
        <v>57</v>
      </c>
      <c r="T29" s="174">
        <v>19.16</v>
      </c>
      <c r="U29" s="174">
        <v>65.15</v>
      </c>
      <c r="V29" s="174">
        <v>42.01</v>
      </c>
      <c r="W29" s="537" t="s">
        <v>28</v>
      </c>
      <c r="X29" s="90" t="s">
        <v>66</v>
      </c>
      <c r="Y29" s="88" t="s">
        <v>81</v>
      </c>
      <c r="Z29" s="174"/>
      <c r="AA29" s="174"/>
      <c r="AB29" s="174">
        <v>503.18</v>
      </c>
      <c r="AC29" s="14"/>
    </row>
    <row r="30" spans="4:29" ht="14.25" customHeight="1">
      <c r="D30" s="559"/>
      <c r="E30" s="306" t="s">
        <v>45</v>
      </c>
      <c r="F30" s="312" t="s">
        <v>58</v>
      </c>
      <c r="G30" s="315">
        <f>T30-T30*DISCOUNT!$F$23</f>
        <v>13.32</v>
      </c>
      <c r="H30" s="324">
        <f>U30-U30*DISCOUNT!$F$23</f>
        <v>20.06</v>
      </c>
      <c r="I30" s="324">
        <f>V30-V30*DISCOUNT!$F$23</f>
        <v>27.54</v>
      </c>
      <c r="J30" s="556"/>
      <c r="K30" s="323" t="s">
        <v>67</v>
      </c>
      <c r="L30" s="307" t="s">
        <v>78</v>
      </c>
      <c r="M30" s="315" t="s">
        <v>34</v>
      </c>
      <c r="N30" s="309" t="s">
        <v>34</v>
      </c>
      <c r="O30" s="316">
        <f>AB30-AB30*DISCOUNT!$F$23</f>
        <v>429.17</v>
      </c>
      <c r="P30" s="14"/>
      <c r="Q30" s="498"/>
      <c r="R30" s="87" t="s">
        <v>45</v>
      </c>
      <c r="S30" s="28" t="s">
        <v>58</v>
      </c>
      <c r="T30" s="174">
        <v>13.32</v>
      </c>
      <c r="U30" s="174">
        <v>20.06</v>
      </c>
      <c r="V30" s="174">
        <v>27.54</v>
      </c>
      <c r="W30" s="537"/>
      <c r="X30" s="90" t="s">
        <v>67</v>
      </c>
      <c r="Y30" s="88" t="s">
        <v>78</v>
      </c>
      <c r="Z30" s="174"/>
      <c r="AA30" s="174"/>
      <c r="AB30" s="174">
        <v>429.17</v>
      </c>
      <c r="AC30" s="14"/>
    </row>
    <row r="31" spans="4:29" ht="14.25" customHeight="1">
      <c r="D31" s="559"/>
      <c r="E31" s="306" t="s">
        <v>42</v>
      </c>
      <c r="F31" s="312" t="s">
        <v>59</v>
      </c>
      <c r="G31" s="315">
        <f>T31-T31*DISCOUNT!$F$23</f>
        <v>14.98</v>
      </c>
      <c r="H31" s="324">
        <f>U31-U31*DISCOUNT!$F$23</f>
        <v>19.29</v>
      </c>
      <c r="I31" s="324">
        <f>V31-V31*DISCOUNT!$F$23</f>
        <v>27.54</v>
      </c>
      <c r="J31" s="556"/>
      <c r="K31" s="323" t="s">
        <v>68</v>
      </c>
      <c r="L31" s="307" t="s">
        <v>80</v>
      </c>
      <c r="M31" s="315">
        <f>Z31-Z31*DISCOUNT!$F$23</f>
        <v>128.58</v>
      </c>
      <c r="N31" s="325">
        <f>AA31-AA31*DISCOUNT!$F$23</f>
        <v>236.25</v>
      </c>
      <c r="O31" s="316">
        <f>AB31-AB31*DISCOUNT!$F$23</f>
        <v>429.17</v>
      </c>
      <c r="P31" s="14"/>
      <c r="Q31" s="498"/>
      <c r="R31" s="87" t="s">
        <v>42</v>
      </c>
      <c r="S31" s="28" t="s">
        <v>59</v>
      </c>
      <c r="T31" s="174">
        <v>14.98</v>
      </c>
      <c r="U31" s="174">
        <v>19.29</v>
      </c>
      <c r="V31" s="174">
        <v>27.54</v>
      </c>
      <c r="W31" s="537"/>
      <c r="X31" s="90" t="s">
        <v>68</v>
      </c>
      <c r="Y31" s="88" t="s">
        <v>80</v>
      </c>
      <c r="Z31" s="174">
        <v>128.58</v>
      </c>
      <c r="AA31" s="174">
        <v>236.25</v>
      </c>
      <c r="AB31" s="174">
        <v>429.17</v>
      </c>
      <c r="AC31" s="14"/>
    </row>
    <row r="32" spans="4:29" ht="14.25" customHeight="1" thickBot="1">
      <c r="D32" s="560"/>
      <c r="E32" s="331" t="s">
        <v>46</v>
      </c>
      <c r="F32" s="318" t="s">
        <v>60</v>
      </c>
      <c r="G32" s="319">
        <f>T32-T32*DISCOUNT!$F$23</f>
        <v>10.38</v>
      </c>
      <c r="H32" s="320">
        <f>U32-U32*DISCOUNT!$F$23</f>
        <v>18.29</v>
      </c>
      <c r="I32" s="321">
        <f>V32-V32*DISCOUNT!$F$23</f>
        <v>27.54</v>
      </c>
      <c r="J32" s="554"/>
      <c r="K32" s="327" t="s">
        <v>69</v>
      </c>
      <c r="L32" s="328" t="s">
        <v>82</v>
      </c>
      <c r="M32" s="319">
        <f>Z32-Z32*DISCOUNT!$F$23</f>
        <v>123.61</v>
      </c>
      <c r="N32" s="320">
        <f>AA32-AA32*DISCOUNT!$F$23</f>
        <v>213.61</v>
      </c>
      <c r="O32" s="330">
        <f>AB32-AB32*DISCOUNT!$F$23</f>
        <v>429.17</v>
      </c>
      <c r="P32" s="14"/>
      <c r="Q32" s="498"/>
      <c r="R32" s="32" t="s">
        <v>46</v>
      </c>
      <c r="S32" s="28" t="s">
        <v>60</v>
      </c>
      <c r="T32" s="174">
        <v>10.38</v>
      </c>
      <c r="U32" s="174">
        <v>18.29</v>
      </c>
      <c r="V32" s="174">
        <v>27.54</v>
      </c>
      <c r="W32" s="537"/>
      <c r="X32" s="90" t="s">
        <v>69</v>
      </c>
      <c r="Y32" s="88" t="s">
        <v>82</v>
      </c>
      <c r="Z32" s="174">
        <v>123.61</v>
      </c>
      <c r="AA32" s="174">
        <v>213.61</v>
      </c>
      <c r="AB32" s="174">
        <v>429.17</v>
      </c>
      <c r="AC32" s="14"/>
    </row>
    <row r="33" spans="4:29" ht="14.25" customHeight="1">
      <c r="D33" s="558" t="s">
        <v>9</v>
      </c>
      <c r="E33" s="306" t="s">
        <v>45</v>
      </c>
      <c r="F33" s="312" t="s">
        <v>55</v>
      </c>
      <c r="G33" s="308" t="s">
        <v>34</v>
      </c>
      <c r="H33" s="313" t="s">
        <v>34</v>
      </c>
      <c r="I33" s="313">
        <f>V33-V33*DISCOUNT!$F$23</f>
        <v>48.77</v>
      </c>
      <c r="J33" s="555" t="s">
        <v>29</v>
      </c>
      <c r="K33" s="323" t="s">
        <v>66</v>
      </c>
      <c r="L33" s="307" t="s">
        <v>104</v>
      </c>
      <c r="M33" s="315" t="s">
        <v>34</v>
      </c>
      <c r="N33" s="309" t="s">
        <v>34</v>
      </c>
      <c r="O33" s="316" t="s">
        <v>34</v>
      </c>
      <c r="P33" s="14"/>
      <c r="Q33" s="498" t="s">
        <v>9</v>
      </c>
      <c r="R33" s="87" t="s">
        <v>45</v>
      </c>
      <c r="S33" s="28" t="s">
        <v>55</v>
      </c>
      <c r="T33" s="174"/>
      <c r="U33" s="174"/>
      <c r="V33" s="174">
        <v>48.77</v>
      </c>
      <c r="W33" s="537" t="s">
        <v>29</v>
      </c>
      <c r="X33" s="90" t="s">
        <v>66</v>
      </c>
      <c r="Y33" s="88" t="s">
        <v>104</v>
      </c>
      <c r="Z33" s="174" t="s">
        <v>34</v>
      </c>
      <c r="AA33" s="174" t="s">
        <v>34</v>
      </c>
      <c r="AB33" s="174" t="s">
        <v>34</v>
      </c>
      <c r="AC33" s="14"/>
    </row>
    <row r="34" spans="4:29" ht="14.25" customHeight="1">
      <c r="D34" s="559"/>
      <c r="E34" s="306" t="s">
        <v>42</v>
      </c>
      <c r="F34" s="312" t="s">
        <v>59</v>
      </c>
      <c r="G34" s="315" t="s">
        <v>34</v>
      </c>
      <c r="H34" s="324" t="s">
        <v>34</v>
      </c>
      <c r="I34" s="324">
        <f>V34-V34*DISCOUNT!$F$23</f>
        <v>48.77</v>
      </c>
      <c r="J34" s="556"/>
      <c r="K34" s="323" t="s">
        <v>67</v>
      </c>
      <c r="L34" s="307" t="s">
        <v>103</v>
      </c>
      <c r="M34" s="315" t="s">
        <v>34</v>
      </c>
      <c r="N34" s="309" t="s">
        <v>34</v>
      </c>
      <c r="O34" s="316" t="s">
        <v>34</v>
      </c>
      <c r="P34" s="14"/>
      <c r="Q34" s="498"/>
      <c r="R34" s="87" t="s">
        <v>42</v>
      </c>
      <c r="S34" s="28" t="s">
        <v>59</v>
      </c>
      <c r="T34" s="174"/>
      <c r="U34" s="174"/>
      <c r="V34" s="174">
        <v>48.77</v>
      </c>
      <c r="W34" s="537"/>
      <c r="X34" s="90" t="s">
        <v>67</v>
      </c>
      <c r="Y34" s="88" t="s">
        <v>103</v>
      </c>
      <c r="Z34" s="174" t="s">
        <v>34</v>
      </c>
      <c r="AA34" s="174" t="s">
        <v>34</v>
      </c>
      <c r="AB34" s="174" t="s">
        <v>34</v>
      </c>
      <c r="AC34" s="14"/>
    </row>
    <row r="35" spans="4:29" ht="14.25" customHeight="1">
      <c r="D35" s="559"/>
      <c r="E35" s="322" t="s">
        <v>46</v>
      </c>
      <c r="F35" s="312" t="s">
        <v>60</v>
      </c>
      <c r="G35" s="315">
        <f>T35-T35*DISCOUNT!$F$23</f>
        <v>17.49</v>
      </c>
      <c r="H35" s="324">
        <f>U35-U35*DISCOUNT!$F$23</f>
        <v>33.15</v>
      </c>
      <c r="I35" s="324">
        <f>V35-V35*DISCOUNT!$F$23</f>
        <v>43.67</v>
      </c>
      <c r="J35" s="556"/>
      <c r="K35" s="323" t="s">
        <v>68</v>
      </c>
      <c r="L35" s="307" t="s">
        <v>80</v>
      </c>
      <c r="M35" s="315" t="s">
        <v>34</v>
      </c>
      <c r="N35" s="309" t="s">
        <v>34</v>
      </c>
      <c r="O35" s="316" t="s">
        <v>34</v>
      </c>
      <c r="P35" s="14"/>
      <c r="Q35" s="498"/>
      <c r="R35" s="32" t="s">
        <v>46</v>
      </c>
      <c r="S35" s="28" t="s">
        <v>60</v>
      </c>
      <c r="T35" s="174">
        <v>17.49</v>
      </c>
      <c r="U35" s="174">
        <v>33.15</v>
      </c>
      <c r="V35" s="174">
        <v>43.67</v>
      </c>
      <c r="W35" s="537"/>
      <c r="X35" s="90" t="s">
        <v>68</v>
      </c>
      <c r="Y35" s="88" t="s">
        <v>80</v>
      </c>
      <c r="Z35" s="174" t="s">
        <v>34</v>
      </c>
      <c r="AA35" s="174" t="s">
        <v>34</v>
      </c>
      <c r="AB35" s="174" t="s">
        <v>34</v>
      </c>
      <c r="AC35" s="14"/>
    </row>
    <row r="36" spans="4:29" ht="14.25" customHeight="1" thickBot="1">
      <c r="D36" s="560"/>
      <c r="E36" s="326" t="s">
        <v>47</v>
      </c>
      <c r="F36" s="318" t="s">
        <v>61</v>
      </c>
      <c r="G36" s="319">
        <f>T36-T36*DISCOUNT!$F$23</f>
        <v>16.19</v>
      </c>
      <c r="H36" s="320">
        <f>U36-U36*DISCOUNT!$F$23</f>
        <v>26.77</v>
      </c>
      <c r="I36" s="321">
        <f>V36-V36*DISCOUNT!$F$23</f>
        <v>43.67</v>
      </c>
      <c r="J36" s="556"/>
      <c r="K36" s="323" t="s">
        <v>69</v>
      </c>
      <c r="L36" s="307" t="s">
        <v>82</v>
      </c>
      <c r="M36" s="315" t="s">
        <v>34</v>
      </c>
      <c r="N36" s="309" t="s">
        <v>34</v>
      </c>
      <c r="O36" s="316" t="s">
        <v>34</v>
      </c>
      <c r="P36" s="14"/>
      <c r="Q36" s="498"/>
      <c r="R36" s="87" t="s">
        <v>47</v>
      </c>
      <c r="S36" s="28" t="s">
        <v>61</v>
      </c>
      <c r="T36" s="174">
        <v>16.19</v>
      </c>
      <c r="U36" s="174">
        <v>26.77</v>
      </c>
      <c r="V36" s="174">
        <v>43.67</v>
      </c>
      <c r="W36" s="537"/>
      <c r="X36" s="90" t="s">
        <v>69</v>
      </c>
      <c r="Y36" s="88" t="s">
        <v>82</v>
      </c>
      <c r="Z36" s="174" t="s">
        <v>34</v>
      </c>
      <c r="AA36" s="174" t="s">
        <v>34</v>
      </c>
      <c r="AB36" s="174" t="s">
        <v>34</v>
      </c>
      <c r="AC36" s="14"/>
    </row>
    <row r="37" spans="4:29" ht="14.25" customHeight="1" thickBot="1">
      <c r="D37" s="558" t="s">
        <v>10</v>
      </c>
      <c r="E37" s="306" t="s">
        <v>45</v>
      </c>
      <c r="F37" s="312" t="s">
        <v>62</v>
      </c>
      <c r="G37" s="308">
        <f>T37-T37*DISCOUNT!$F$23</f>
        <v>54.58</v>
      </c>
      <c r="H37" s="313" t="s">
        <v>34</v>
      </c>
      <c r="I37" s="313">
        <f>V37-V37*DISCOUNT!$F$23</f>
        <v>66.8</v>
      </c>
      <c r="J37" s="554"/>
      <c r="K37" s="327" t="s">
        <v>70</v>
      </c>
      <c r="L37" s="328" t="s">
        <v>83</v>
      </c>
      <c r="M37" s="319" t="s">
        <v>34</v>
      </c>
      <c r="N37" s="329" t="s">
        <v>34</v>
      </c>
      <c r="O37" s="330" t="s">
        <v>34</v>
      </c>
      <c r="P37" s="14"/>
      <c r="Q37" s="498" t="s">
        <v>10</v>
      </c>
      <c r="R37" s="87" t="s">
        <v>45</v>
      </c>
      <c r="S37" s="28" t="s">
        <v>62</v>
      </c>
      <c r="T37" s="174">
        <v>54.58</v>
      </c>
      <c r="U37" s="174"/>
      <c r="V37" s="174">
        <v>66.8</v>
      </c>
      <c r="W37" s="537"/>
      <c r="X37" s="90" t="s">
        <v>70</v>
      </c>
      <c r="Y37" s="88" t="s">
        <v>83</v>
      </c>
      <c r="Z37" s="174" t="s">
        <v>34</v>
      </c>
      <c r="AA37" s="174" t="s">
        <v>34</v>
      </c>
      <c r="AB37" s="174" t="s">
        <v>34</v>
      </c>
      <c r="AC37" s="14"/>
    </row>
    <row r="38" spans="4:29" ht="14.25" customHeight="1">
      <c r="D38" s="559"/>
      <c r="E38" s="306" t="s">
        <v>42</v>
      </c>
      <c r="F38" s="312" t="s">
        <v>59</v>
      </c>
      <c r="G38" s="315">
        <f>T38-T38*DISCOUNT!$F$23</f>
        <v>28.93</v>
      </c>
      <c r="H38" s="324" t="s">
        <v>34</v>
      </c>
      <c r="I38" s="324">
        <f>V38-V38*DISCOUNT!$F$23</f>
        <v>66.8</v>
      </c>
      <c r="J38" s="555" t="s">
        <v>30</v>
      </c>
      <c r="K38" s="332" t="s">
        <v>68</v>
      </c>
      <c r="L38" s="333" t="s">
        <v>105</v>
      </c>
      <c r="M38" s="315" t="s">
        <v>34</v>
      </c>
      <c r="N38" s="309" t="s">
        <v>34</v>
      </c>
      <c r="O38" s="316" t="s">
        <v>34</v>
      </c>
      <c r="P38" s="14"/>
      <c r="Q38" s="498"/>
      <c r="R38" s="87" t="s">
        <v>42</v>
      </c>
      <c r="S38" s="28" t="s">
        <v>59</v>
      </c>
      <c r="T38" s="174">
        <v>28.93</v>
      </c>
      <c r="U38" s="174"/>
      <c r="V38" s="174">
        <v>66.8</v>
      </c>
      <c r="W38" s="537" t="s">
        <v>30</v>
      </c>
      <c r="X38" s="90" t="s">
        <v>68</v>
      </c>
      <c r="Y38" s="88" t="s">
        <v>105</v>
      </c>
      <c r="Z38" s="174" t="s">
        <v>34</v>
      </c>
      <c r="AA38" s="174" t="s">
        <v>34</v>
      </c>
      <c r="AB38" s="174" t="s">
        <v>34</v>
      </c>
      <c r="AC38" s="14"/>
    </row>
    <row r="39" spans="4:29" ht="14.25" customHeight="1">
      <c r="D39" s="559"/>
      <c r="E39" s="322" t="s">
        <v>46</v>
      </c>
      <c r="F39" s="312" t="s">
        <v>60</v>
      </c>
      <c r="G39" s="315">
        <f>T39-T39*DISCOUNT!$F$23</f>
        <v>16.73</v>
      </c>
      <c r="H39" s="324">
        <f>U39-U39*DISCOUNT!$F$23</f>
        <v>32.01</v>
      </c>
      <c r="I39" s="324">
        <f>V39-V39*DISCOUNT!$F$23</f>
        <v>45.01</v>
      </c>
      <c r="J39" s="556"/>
      <c r="K39" s="323" t="s">
        <v>69</v>
      </c>
      <c r="L39" s="307" t="s">
        <v>82</v>
      </c>
      <c r="M39" s="315" t="s">
        <v>34</v>
      </c>
      <c r="N39" s="324" t="s">
        <v>34</v>
      </c>
      <c r="O39" s="316" t="s">
        <v>34</v>
      </c>
      <c r="P39" s="14"/>
      <c r="Q39" s="498"/>
      <c r="R39" s="32" t="s">
        <v>46</v>
      </c>
      <c r="S39" s="28" t="s">
        <v>60</v>
      </c>
      <c r="T39" s="174">
        <v>16.73</v>
      </c>
      <c r="U39" s="174">
        <v>32.01</v>
      </c>
      <c r="V39" s="174">
        <v>45.01</v>
      </c>
      <c r="W39" s="537"/>
      <c r="X39" s="90" t="s">
        <v>69</v>
      </c>
      <c r="Y39" s="88" t="s">
        <v>82</v>
      </c>
      <c r="Z39" s="174" t="s">
        <v>34</v>
      </c>
      <c r="AA39" s="174" t="s">
        <v>34</v>
      </c>
      <c r="AB39" s="174" t="s">
        <v>34</v>
      </c>
      <c r="AC39" s="14"/>
    </row>
    <row r="40" spans="4:29" ht="14.25" customHeight="1">
      <c r="D40" s="559"/>
      <c r="E40" s="306" t="s">
        <v>47</v>
      </c>
      <c r="F40" s="312" t="s">
        <v>61</v>
      </c>
      <c r="G40" s="315">
        <f>T40-T40*DISCOUNT!$F$23</f>
        <v>15.5</v>
      </c>
      <c r="H40" s="324">
        <f>U40-U40*DISCOUNT!$F$23</f>
        <v>24.57</v>
      </c>
      <c r="I40" s="324">
        <f>V40-V40*DISCOUNT!$F$23</f>
        <v>45.01</v>
      </c>
      <c r="J40" s="556"/>
      <c r="K40" s="323" t="s">
        <v>70</v>
      </c>
      <c r="L40" s="307" t="s">
        <v>83</v>
      </c>
      <c r="M40" s="315" t="s">
        <v>34</v>
      </c>
      <c r="N40" s="324" t="s">
        <v>34</v>
      </c>
      <c r="O40" s="316" t="s">
        <v>34</v>
      </c>
      <c r="P40" s="14"/>
      <c r="Q40" s="498"/>
      <c r="R40" s="87" t="s">
        <v>47</v>
      </c>
      <c r="S40" s="28" t="s">
        <v>61</v>
      </c>
      <c r="T40" s="174">
        <v>15.5</v>
      </c>
      <c r="U40" s="174">
        <v>24.57</v>
      </c>
      <c r="V40" s="174">
        <v>45.01</v>
      </c>
      <c r="W40" s="537"/>
      <c r="X40" s="90" t="s">
        <v>70</v>
      </c>
      <c r="Y40" s="88" t="s">
        <v>83</v>
      </c>
      <c r="Z40" s="174" t="s">
        <v>34</v>
      </c>
      <c r="AA40" s="174" t="s">
        <v>34</v>
      </c>
      <c r="AB40" s="174" t="s">
        <v>34</v>
      </c>
      <c r="AC40" s="14"/>
    </row>
    <row r="41" spans="4:29" ht="14.25" customHeight="1" thickBot="1">
      <c r="D41" s="560"/>
      <c r="E41" s="317" t="s">
        <v>48</v>
      </c>
      <c r="F41" s="318" t="s">
        <v>63</v>
      </c>
      <c r="G41" s="319">
        <f>T41-T41*DISCOUNT!$F$23</f>
        <v>16.73</v>
      </c>
      <c r="H41" s="320">
        <f>U41-U41*DISCOUNT!$F$23</f>
        <v>27.08</v>
      </c>
      <c r="I41" s="321">
        <f>V41-V41*DISCOUNT!$F$23</f>
        <v>45.01</v>
      </c>
      <c r="J41" s="554"/>
      <c r="K41" s="327" t="s">
        <v>71</v>
      </c>
      <c r="L41" s="328" t="s">
        <v>84</v>
      </c>
      <c r="M41" s="319" t="s">
        <v>34</v>
      </c>
      <c r="N41" s="320" t="s">
        <v>34</v>
      </c>
      <c r="O41" s="330" t="s">
        <v>34</v>
      </c>
      <c r="P41" s="14"/>
      <c r="Q41" s="498"/>
      <c r="R41" s="86" t="s">
        <v>48</v>
      </c>
      <c r="S41" s="28" t="s">
        <v>63</v>
      </c>
      <c r="T41" s="174">
        <v>16.73</v>
      </c>
      <c r="U41" s="174">
        <v>27.08</v>
      </c>
      <c r="V41" s="174">
        <v>45.01</v>
      </c>
      <c r="W41" s="537"/>
      <c r="X41" s="90" t="s">
        <v>71</v>
      </c>
      <c r="Y41" s="88" t="s">
        <v>84</v>
      </c>
      <c r="Z41" s="174" t="s">
        <v>34</v>
      </c>
      <c r="AA41" s="174" t="s">
        <v>34</v>
      </c>
      <c r="AB41" s="174" t="s">
        <v>34</v>
      </c>
      <c r="AC41" s="14"/>
    </row>
    <row r="42" spans="4:29" ht="14.25" customHeight="1">
      <c r="D42" s="549" t="s">
        <v>24</v>
      </c>
      <c r="E42" s="322" t="s">
        <v>46</v>
      </c>
      <c r="F42" s="312" t="s">
        <v>100</v>
      </c>
      <c r="G42" s="315" t="s">
        <v>34</v>
      </c>
      <c r="H42" s="324" t="s">
        <v>34</v>
      </c>
      <c r="I42" s="325" t="s">
        <v>34</v>
      </c>
      <c r="J42" s="555" t="s">
        <v>31</v>
      </c>
      <c r="K42" s="323" t="s">
        <v>69</v>
      </c>
      <c r="L42" s="307" t="s">
        <v>85</v>
      </c>
      <c r="M42" s="315" t="s">
        <v>34</v>
      </c>
      <c r="N42" s="334" t="s">
        <v>34</v>
      </c>
      <c r="O42" s="316" t="s">
        <v>34</v>
      </c>
      <c r="P42" s="14"/>
      <c r="Q42" s="495" t="s">
        <v>24</v>
      </c>
      <c r="R42" s="32" t="s">
        <v>46</v>
      </c>
      <c r="S42" s="28" t="s">
        <v>100</v>
      </c>
      <c r="T42" s="174"/>
      <c r="U42" s="174"/>
      <c r="V42" s="174"/>
      <c r="W42" s="537" t="s">
        <v>31</v>
      </c>
      <c r="X42" s="90" t="s">
        <v>69</v>
      </c>
      <c r="Y42" s="88" t="s">
        <v>85</v>
      </c>
      <c r="Z42" s="174" t="s">
        <v>34</v>
      </c>
      <c r="AA42" s="174" t="s">
        <v>34</v>
      </c>
      <c r="AB42" s="174" t="s">
        <v>34</v>
      </c>
      <c r="AC42" s="14"/>
    </row>
    <row r="43" spans="4:29" ht="14.25" customHeight="1">
      <c r="D43" s="550"/>
      <c r="E43" s="306" t="s">
        <v>47</v>
      </c>
      <c r="F43" s="312" t="s">
        <v>61</v>
      </c>
      <c r="G43" s="315" t="s">
        <v>34</v>
      </c>
      <c r="H43" s="324" t="s">
        <v>34</v>
      </c>
      <c r="I43" s="325" t="s">
        <v>34</v>
      </c>
      <c r="J43" s="556"/>
      <c r="K43" s="323" t="s">
        <v>70</v>
      </c>
      <c r="L43" s="307" t="s">
        <v>83</v>
      </c>
      <c r="M43" s="315" t="s">
        <v>34</v>
      </c>
      <c r="N43" s="324" t="s">
        <v>34</v>
      </c>
      <c r="O43" s="316" t="s">
        <v>34</v>
      </c>
      <c r="P43" s="14"/>
      <c r="Q43" s="495"/>
      <c r="R43" s="87" t="s">
        <v>47</v>
      </c>
      <c r="S43" s="28" t="s">
        <v>61</v>
      </c>
      <c r="T43" s="174"/>
      <c r="U43" s="174"/>
      <c r="V43" s="174"/>
      <c r="W43" s="537"/>
      <c r="X43" s="90" t="s">
        <v>70</v>
      </c>
      <c r="Y43" s="88" t="s">
        <v>83</v>
      </c>
      <c r="Z43" s="174" t="s">
        <v>34</v>
      </c>
      <c r="AA43" s="174" t="s">
        <v>34</v>
      </c>
      <c r="AB43" s="174" t="s">
        <v>34</v>
      </c>
      <c r="AC43" s="14"/>
    </row>
    <row r="44" spans="4:29" ht="14.25" customHeight="1">
      <c r="D44" s="550"/>
      <c r="E44" s="314" t="s">
        <v>48</v>
      </c>
      <c r="F44" s="312" t="s">
        <v>63</v>
      </c>
      <c r="G44" s="315" t="s">
        <v>34</v>
      </c>
      <c r="H44" s="324" t="s">
        <v>34</v>
      </c>
      <c r="I44" s="325" t="s">
        <v>34</v>
      </c>
      <c r="J44" s="556"/>
      <c r="K44" s="323" t="s">
        <v>71</v>
      </c>
      <c r="L44" s="307" t="s">
        <v>84</v>
      </c>
      <c r="M44" s="315" t="s">
        <v>34</v>
      </c>
      <c r="N44" s="324" t="s">
        <v>34</v>
      </c>
      <c r="O44" s="316" t="s">
        <v>34</v>
      </c>
      <c r="P44" s="14"/>
      <c r="Q44" s="495"/>
      <c r="R44" s="86" t="s">
        <v>48</v>
      </c>
      <c r="S44" s="28" t="s">
        <v>63</v>
      </c>
      <c r="T44" s="174"/>
      <c r="U44" s="174"/>
      <c r="V44" s="174"/>
      <c r="W44" s="537"/>
      <c r="X44" s="90" t="s">
        <v>71</v>
      </c>
      <c r="Y44" s="88" t="s">
        <v>84</v>
      </c>
      <c r="Z44" s="174" t="s">
        <v>34</v>
      </c>
      <c r="AA44" s="174" t="s">
        <v>34</v>
      </c>
      <c r="AB44" s="174" t="s">
        <v>34</v>
      </c>
      <c r="AC44" s="14"/>
    </row>
    <row r="45" spans="4:29" ht="14.25" customHeight="1" thickBot="1">
      <c r="D45" s="551"/>
      <c r="E45" s="317" t="s">
        <v>97</v>
      </c>
      <c r="F45" s="318" t="s">
        <v>75</v>
      </c>
      <c r="G45" s="315" t="s">
        <v>34</v>
      </c>
      <c r="H45" s="324" t="s">
        <v>34</v>
      </c>
      <c r="I45" s="325" t="s">
        <v>34</v>
      </c>
      <c r="J45" s="554"/>
      <c r="K45" s="327" t="s">
        <v>72</v>
      </c>
      <c r="L45" s="328" t="s">
        <v>86</v>
      </c>
      <c r="M45" s="319" t="s">
        <v>34</v>
      </c>
      <c r="N45" s="320" t="s">
        <v>34</v>
      </c>
      <c r="O45" s="330" t="s">
        <v>34</v>
      </c>
      <c r="P45" s="14"/>
      <c r="Q45" s="495"/>
      <c r="R45" s="86" t="s">
        <v>97</v>
      </c>
      <c r="S45" s="28" t="s">
        <v>75</v>
      </c>
      <c r="T45" s="174"/>
      <c r="U45" s="174"/>
      <c r="V45" s="174"/>
      <c r="W45" s="537"/>
      <c r="X45" s="90" t="s">
        <v>72</v>
      </c>
      <c r="Y45" s="88" t="s">
        <v>86</v>
      </c>
      <c r="Z45" s="174" t="s">
        <v>34</v>
      </c>
      <c r="AA45" s="174" t="s">
        <v>34</v>
      </c>
      <c r="AB45" s="174" t="s">
        <v>34</v>
      </c>
      <c r="AC45" s="14"/>
    </row>
    <row r="46" spans="4:29" ht="14.25" customHeight="1">
      <c r="D46" s="549" t="s">
        <v>11</v>
      </c>
      <c r="E46" s="306" t="s">
        <v>45</v>
      </c>
      <c r="F46" s="312" t="s">
        <v>64</v>
      </c>
      <c r="G46" s="308" t="s">
        <v>34</v>
      </c>
      <c r="H46" s="313" t="s">
        <v>34</v>
      </c>
      <c r="I46" s="335">
        <f>V46-V46*DISCOUNT!$F$23</f>
        <v>97.22</v>
      </c>
      <c r="J46" s="555" t="s">
        <v>90</v>
      </c>
      <c r="K46" s="323" t="s">
        <v>70</v>
      </c>
      <c r="L46" s="307" t="s">
        <v>107</v>
      </c>
      <c r="M46" s="336" t="s">
        <v>34</v>
      </c>
      <c r="N46" s="337" t="s">
        <v>34</v>
      </c>
      <c r="O46" s="338" t="s">
        <v>34</v>
      </c>
      <c r="P46" s="14"/>
      <c r="Q46" s="495" t="s">
        <v>11</v>
      </c>
      <c r="R46" s="87" t="s">
        <v>45</v>
      </c>
      <c r="S46" s="28" t="s">
        <v>64</v>
      </c>
      <c r="T46" s="174"/>
      <c r="U46" s="174"/>
      <c r="V46" s="174">
        <v>97.22</v>
      </c>
      <c r="W46" s="537" t="s">
        <v>90</v>
      </c>
      <c r="X46" s="90" t="s">
        <v>70</v>
      </c>
      <c r="Y46" s="88" t="s">
        <v>107</v>
      </c>
      <c r="Z46" s="174" t="s">
        <v>34</v>
      </c>
      <c r="AA46" s="183" t="s">
        <v>34</v>
      </c>
      <c r="AB46" s="183" t="s">
        <v>34</v>
      </c>
      <c r="AC46" s="14"/>
    </row>
    <row r="47" spans="4:29" ht="14.25" customHeight="1">
      <c r="D47" s="550"/>
      <c r="E47" s="306" t="s">
        <v>42</v>
      </c>
      <c r="F47" s="312" t="s">
        <v>59</v>
      </c>
      <c r="G47" s="315" t="s">
        <v>34</v>
      </c>
      <c r="H47" s="324" t="s">
        <v>34</v>
      </c>
      <c r="I47" s="324">
        <f>V47-V47*DISCOUNT!$F$23</f>
        <v>97.22</v>
      </c>
      <c r="J47" s="556"/>
      <c r="K47" s="323" t="s">
        <v>71</v>
      </c>
      <c r="L47" s="307" t="s">
        <v>84</v>
      </c>
      <c r="M47" s="339" t="s">
        <v>34</v>
      </c>
      <c r="N47" s="334" t="s">
        <v>34</v>
      </c>
      <c r="O47" s="340" t="s">
        <v>34</v>
      </c>
      <c r="P47" s="14"/>
      <c r="Q47" s="495"/>
      <c r="R47" s="87" t="s">
        <v>42</v>
      </c>
      <c r="S47" s="28" t="s">
        <v>59</v>
      </c>
      <c r="T47" s="174"/>
      <c r="U47" s="174"/>
      <c r="V47" s="174">
        <v>97.22</v>
      </c>
      <c r="W47" s="537"/>
      <c r="X47" s="90" t="s">
        <v>71</v>
      </c>
      <c r="Y47" s="88" t="s">
        <v>84</v>
      </c>
      <c r="Z47" s="183" t="s">
        <v>34</v>
      </c>
      <c r="AA47" s="183" t="s">
        <v>34</v>
      </c>
      <c r="AB47" s="183" t="s">
        <v>34</v>
      </c>
      <c r="AC47" s="14"/>
    </row>
    <row r="48" spans="4:29" ht="14.25" customHeight="1">
      <c r="D48" s="550"/>
      <c r="E48" s="322" t="s">
        <v>46</v>
      </c>
      <c r="F48" s="312" t="s">
        <v>60</v>
      </c>
      <c r="G48" s="315">
        <f>T48-T48*DISCOUNT!$F$23</f>
        <v>53.97</v>
      </c>
      <c r="H48" s="324" t="s">
        <v>34</v>
      </c>
      <c r="I48" s="324">
        <f>V48-V48*DISCOUNT!$F$23</f>
        <v>97.22</v>
      </c>
      <c r="J48" s="556"/>
      <c r="K48" s="323" t="s">
        <v>72</v>
      </c>
      <c r="L48" s="307" t="s">
        <v>86</v>
      </c>
      <c r="M48" s="339" t="s">
        <v>34</v>
      </c>
      <c r="N48" s="334" t="s">
        <v>34</v>
      </c>
      <c r="O48" s="340" t="s">
        <v>34</v>
      </c>
      <c r="P48" s="14"/>
      <c r="Q48" s="495"/>
      <c r="R48" s="32" t="s">
        <v>46</v>
      </c>
      <c r="S48" s="28" t="s">
        <v>60</v>
      </c>
      <c r="T48" s="174">
        <v>53.97</v>
      </c>
      <c r="U48" s="174"/>
      <c r="V48" s="174">
        <v>97.22</v>
      </c>
      <c r="W48" s="537"/>
      <c r="X48" s="90" t="s">
        <v>72</v>
      </c>
      <c r="Y48" s="88" t="s">
        <v>86</v>
      </c>
      <c r="Z48" s="183" t="s">
        <v>34</v>
      </c>
      <c r="AA48" s="183" t="s">
        <v>34</v>
      </c>
      <c r="AB48" s="183" t="s">
        <v>34</v>
      </c>
      <c r="AC48" s="14"/>
    </row>
    <row r="49" spans="4:29" ht="14.25" customHeight="1" thickBot="1">
      <c r="D49" s="550"/>
      <c r="E49" s="306" t="s">
        <v>47</v>
      </c>
      <c r="F49" s="312" t="s">
        <v>61</v>
      </c>
      <c r="G49" s="315">
        <f>T49-T49*DISCOUNT!$F$23</f>
        <v>22.57</v>
      </c>
      <c r="H49" s="324">
        <f>U49-U49*DISCOUNT!$F$23</f>
        <v>41.95</v>
      </c>
      <c r="I49" s="324">
        <f>V49-V49*DISCOUNT!$F$23</f>
        <v>76.3</v>
      </c>
      <c r="J49" s="554"/>
      <c r="K49" s="327" t="s">
        <v>106</v>
      </c>
      <c r="L49" s="328" t="s">
        <v>108</v>
      </c>
      <c r="M49" s="341" t="s">
        <v>34</v>
      </c>
      <c r="N49" s="342" t="s">
        <v>34</v>
      </c>
      <c r="O49" s="343" t="s">
        <v>34</v>
      </c>
      <c r="P49" s="14"/>
      <c r="Q49" s="495"/>
      <c r="R49" s="87" t="s">
        <v>47</v>
      </c>
      <c r="S49" s="28" t="s">
        <v>61</v>
      </c>
      <c r="T49" s="174">
        <v>22.57</v>
      </c>
      <c r="U49" s="174">
        <v>41.95</v>
      </c>
      <c r="V49" s="174">
        <v>76.3</v>
      </c>
      <c r="W49" s="537"/>
      <c r="X49" s="90" t="s">
        <v>106</v>
      </c>
      <c r="Y49" s="88" t="s">
        <v>108</v>
      </c>
      <c r="Z49" s="183" t="s">
        <v>34</v>
      </c>
      <c r="AA49" s="183" t="s">
        <v>34</v>
      </c>
      <c r="AB49" s="183" t="s">
        <v>34</v>
      </c>
      <c r="AC49" s="14"/>
    </row>
    <row r="50" spans="4:29" ht="14.25" customHeight="1">
      <c r="D50" s="550"/>
      <c r="E50" s="314" t="s">
        <v>50</v>
      </c>
      <c r="F50" s="312" t="s">
        <v>63</v>
      </c>
      <c r="G50" s="315">
        <f>T50-T50*DISCOUNT!$F$23</f>
        <v>27.02</v>
      </c>
      <c r="H50" s="324">
        <f>U50-U50*DISCOUNT!$F$23</f>
        <v>41.95</v>
      </c>
      <c r="I50" s="324">
        <f>V50-V50*DISCOUNT!$F$23</f>
        <v>76.3</v>
      </c>
      <c r="J50" s="555" t="s">
        <v>91</v>
      </c>
      <c r="K50" s="323" t="s">
        <v>71</v>
      </c>
      <c r="L50" s="307" t="s">
        <v>111</v>
      </c>
      <c r="M50" s="315" t="s">
        <v>34</v>
      </c>
      <c r="N50" s="324" t="s">
        <v>34</v>
      </c>
      <c r="O50" s="310" t="s">
        <v>34</v>
      </c>
      <c r="P50" s="14"/>
      <c r="Q50" s="495"/>
      <c r="R50" s="86" t="s">
        <v>50</v>
      </c>
      <c r="S50" s="28" t="s">
        <v>63</v>
      </c>
      <c r="T50" s="174">
        <v>27.02</v>
      </c>
      <c r="U50" s="174">
        <v>41.95</v>
      </c>
      <c r="V50" s="174">
        <v>76.3</v>
      </c>
      <c r="W50" s="537" t="s">
        <v>91</v>
      </c>
      <c r="X50" s="90" t="s">
        <v>71</v>
      </c>
      <c r="Y50" s="88" t="s">
        <v>111</v>
      </c>
      <c r="Z50" s="174" t="s">
        <v>34</v>
      </c>
      <c r="AA50" s="174" t="s">
        <v>34</v>
      </c>
      <c r="AB50" s="174" t="s">
        <v>34</v>
      </c>
      <c r="AC50" s="14"/>
    </row>
    <row r="51" spans="4:29" ht="14.25" customHeight="1">
      <c r="D51" s="550"/>
      <c r="E51" s="322" t="s">
        <v>49</v>
      </c>
      <c r="F51" s="312" t="s">
        <v>65</v>
      </c>
      <c r="G51" s="315">
        <f>T51-T51*DISCOUNT!$F$23</f>
        <v>22.32</v>
      </c>
      <c r="H51" s="324">
        <f>U51-U51*DISCOUNT!$F$23</f>
        <v>25.11</v>
      </c>
      <c r="I51" s="344">
        <f>V51-V51*DISCOUNT!$F$23</f>
        <v>76.3</v>
      </c>
      <c r="J51" s="556"/>
      <c r="K51" s="323" t="s">
        <v>72</v>
      </c>
      <c r="L51" s="307" t="s">
        <v>86</v>
      </c>
      <c r="M51" s="315" t="s">
        <v>34</v>
      </c>
      <c r="N51" s="324" t="s">
        <v>34</v>
      </c>
      <c r="O51" s="316" t="s">
        <v>34</v>
      </c>
      <c r="P51" s="14"/>
      <c r="Q51" s="495"/>
      <c r="R51" s="32" t="s">
        <v>49</v>
      </c>
      <c r="S51" s="28" t="s">
        <v>65</v>
      </c>
      <c r="T51" s="174">
        <v>22.32</v>
      </c>
      <c r="U51" s="174">
        <v>25.11</v>
      </c>
      <c r="V51" s="174">
        <v>76.3</v>
      </c>
      <c r="W51" s="537"/>
      <c r="X51" s="90" t="s">
        <v>72</v>
      </c>
      <c r="Y51" s="88" t="s">
        <v>86</v>
      </c>
      <c r="Z51" s="174" t="s">
        <v>34</v>
      </c>
      <c r="AA51" s="174" t="s">
        <v>34</v>
      </c>
      <c r="AB51" s="174" t="s">
        <v>34</v>
      </c>
      <c r="AC51" s="14"/>
    </row>
    <row r="52" spans="4:29" ht="14.25" customHeight="1" thickBot="1">
      <c r="D52" s="551"/>
      <c r="E52" s="331" t="s">
        <v>98</v>
      </c>
      <c r="F52" s="345" t="s">
        <v>101</v>
      </c>
      <c r="G52" s="319" t="s">
        <v>34</v>
      </c>
      <c r="H52" s="320" t="s">
        <v>121</v>
      </c>
      <c r="I52" s="321" t="s">
        <v>121</v>
      </c>
      <c r="J52" s="556"/>
      <c r="K52" s="323" t="s">
        <v>106</v>
      </c>
      <c r="L52" s="307" t="s">
        <v>108</v>
      </c>
      <c r="M52" s="315" t="s">
        <v>34</v>
      </c>
      <c r="N52" s="324" t="s">
        <v>34</v>
      </c>
      <c r="O52" s="316" t="s">
        <v>34</v>
      </c>
      <c r="P52" s="14"/>
      <c r="Q52" s="495"/>
      <c r="R52" s="32" t="s">
        <v>98</v>
      </c>
      <c r="S52" s="28" t="s">
        <v>101</v>
      </c>
      <c r="T52" s="174"/>
      <c r="U52" s="174"/>
      <c r="V52" s="174"/>
      <c r="W52" s="537"/>
      <c r="X52" s="90" t="s">
        <v>106</v>
      </c>
      <c r="Y52" s="88" t="s">
        <v>108</v>
      </c>
      <c r="Z52" s="174" t="s">
        <v>34</v>
      </c>
      <c r="AA52" s="174" t="s">
        <v>34</v>
      </c>
      <c r="AB52" s="174" t="s">
        <v>34</v>
      </c>
      <c r="AC52" s="14"/>
    </row>
    <row r="53" spans="4:29" ht="14.25" customHeight="1" thickBot="1">
      <c r="D53" s="549" t="s">
        <v>25</v>
      </c>
      <c r="E53" s="349" t="s">
        <v>47</v>
      </c>
      <c r="F53" s="350" t="s">
        <v>73</v>
      </c>
      <c r="G53" s="308" t="s">
        <v>34</v>
      </c>
      <c r="H53" s="351" t="s">
        <v>34</v>
      </c>
      <c r="I53" s="310">
        <f>V53-V53*DISCOUNT!$F$23</f>
        <v>176.86</v>
      </c>
      <c r="J53" s="557"/>
      <c r="K53" s="327" t="s">
        <v>109</v>
      </c>
      <c r="L53" s="328" t="s">
        <v>112</v>
      </c>
      <c r="M53" s="319" t="s">
        <v>34</v>
      </c>
      <c r="N53" s="320" t="s">
        <v>34</v>
      </c>
      <c r="O53" s="330" t="s">
        <v>34</v>
      </c>
      <c r="P53" s="14"/>
      <c r="Q53" s="495" t="s">
        <v>25</v>
      </c>
      <c r="R53" s="87" t="s">
        <v>47</v>
      </c>
      <c r="S53" s="28" t="s">
        <v>73</v>
      </c>
      <c r="T53" s="174"/>
      <c r="U53" s="174"/>
      <c r="V53" s="174">
        <v>176.86</v>
      </c>
      <c r="W53" s="537"/>
      <c r="X53" s="90" t="s">
        <v>109</v>
      </c>
      <c r="Y53" s="88" t="s">
        <v>112</v>
      </c>
      <c r="Z53" s="174" t="s">
        <v>34</v>
      </c>
      <c r="AA53" s="174" t="s">
        <v>34</v>
      </c>
      <c r="AB53" s="174" t="s">
        <v>34</v>
      </c>
      <c r="AC53" s="14"/>
    </row>
    <row r="54" spans="4:29" ht="14.25" customHeight="1">
      <c r="D54" s="550"/>
      <c r="E54" s="314" t="s">
        <v>50</v>
      </c>
      <c r="F54" s="346" t="s">
        <v>63</v>
      </c>
      <c r="G54" s="315" t="s">
        <v>34</v>
      </c>
      <c r="H54" s="309" t="s">
        <v>34</v>
      </c>
      <c r="I54" s="316">
        <f>V54-V54*DISCOUNT!$F$23</f>
        <v>176.86</v>
      </c>
      <c r="J54" s="552" t="s">
        <v>92</v>
      </c>
      <c r="K54" s="323" t="s">
        <v>71</v>
      </c>
      <c r="L54" s="307" t="s">
        <v>113</v>
      </c>
      <c r="M54" s="315" t="s">
        <v>34</v>
      </c>
      <c r="N54" s="324" t="s">
        <v>34</v>
      </c>
      <c r="O54" s="316" t="s">
        <v>34</v>
      </c>
      <c r="P54" s="14"/>
      <c r="Q54" s="495"/>
      <c r="R54" s="86" t="s">
        <v>50</v>
      </c>
      <c r="S54" s="28" t="s">
        <v>63</v>
      </c>
      <c r="T54" s="174"/>
      <c r="U54" s="174"/>
      <c r="V54" s="174">
        <v>176.86</v>
      </c>
      <c r="W54" s="537" t="s">
        <v>92</v>
      </c>
      <c r="X54" s="90" t="s">
        <v>71</v>
      </c>
      <c r="Y54" s="88" t="s">
        <v>113</v>
      </c>
      <c r="Z54" s="174" t="s">
        <v>34</v>
      </c>
      <c r="AA54" s="174" t="s">
        <v>34</v>
      </c>
      <c r="AB54" s="174" t="s">
        <v>34</v>
      </c>
      <c r="AC54" s="14"/>
    </row>
    <row r="55" spans="4:29" ht="14.25" customHeight="1">
      <c r="D55" s="550"/>
      <c r="E55" s="322" t="s">
        <v>49</v>
      </c>
      <c r="F55" s="346" t="s">
        <v>75</v>
      </c>
      <c r="G55" s="315">
        <f>T55-T55*DISCOUNT!$F$23</f>
        <v>52.87</v>
      </c>
      <c r="H55" s="309">
        <f>U55-U55*DISCOUNT!$F$23</f>
        <v>110.15</v>
      </c>
      <c r="I55" s="316">
        <f>V55-V55*DISCOUNT!$F$23</f>
        <v>176.86</v>
      </c>
      <c r="J55" s="553"/>
      <c r="K55" s="323" t="s">
        <v>72</v>
      </c>
      <c r="L55" s="307" t="s">
        <v>86</v>
      </c>
      <c r="M55" s="315" t="s">
        <v>34</v>
      </c>
      <c r="N55" s="324" t="s">
        <v>34</v>
      </c>
      <c r="O55" s="316" t="s">
        <v>34</v>
      </c>
      <c r="P55" s="14"/>
      <c r="Q55" s="495"/>
      <c r="R55" s="32" t="s">
        <v>49</v>
      </c>
      <c r="S55" s="28" t="s">
        <v>75</v>
      </c>
      <c r="T55" s="174">
        <v>52.87</v>
      </c>
      <c r="U55" s="174">
        <v>110.15</v>
      </c>
      <c r="V55" s="174">
        <v>176.86</v>
      </c>
      <c r="W55" s="537"/>
      <c r="X55" s="90" t="s">
        <v>72</v>
      </c>
      <c r="Y55" s="88" t="s">
        <v>86</v>
      </c>
      <c r="Z55" s="174" t="s">
        <v>34</v>
      </c>
      <c r="AA55" s="174" t="s">
        <v>34</v>
      </c>
      <c r="AB55" s="174" t="s">
        <v>34</v>
      </c>
      <c r="AC55" s="14"/>
    </row>
    <row r="56" spans="4:29" ht="14.25" customHeight="1">
      <c r="D56" s="550"/>
      <c r="E56" s="322" t="s">
        <v>98</v>
      </c>
      <c r="F56" s="346" t="s">
        <v>101</v>
      </c>
      <c r="G56" s="315" t="s">
        <v>34</v>
      </c>
      <c r="H56" s="309" t="s">
        <v>34</v>
      </c>
      <c r="I56" s="316" t="s">
        <v>34</v>
      </c>
      <c r="J56" s="553"/>
      <c r="K56" s="323" t="s">
        <v>106</v>
      </c>
      <c r="L56" s="307" t="s">
        <v>108</v>
      </c>
      <c r="M56" s="315" t="s">
        <v>34</v>
      </c>
      <c r="N56" s="324" t="s">
        <v>34</v>
      </c>
      <c r="O56" s="316" t="s">
        <v>34</v>
      </c>
      <c r="P56" s="14"/>
      <c r="Q56" s="495"/>
      <c r="R56" s="32" t="s">
        <v>98</v>
      </c>
      <c r="S56" s="28" t="s">
        <v>101</v>
      </c>
      <c r="T56" s="174"/>
      <c r="U56" s="174"/>
      <c r="V56" s="174"/>
      <c r="W56" s="537"/>
      <c r="X56" s="90" t="s">
        <v>106</v>
      </c>
      <c r="Y56" s="88" t="s">
        <v>108</v>
      </c>
      <c r="Z56" s="174" t="s">
        <v>34</v>
      </c>
      <c r="AA56" s="174" t="s">
        <v>34</v>
      </c>
      <c r="AB56" s="174" t="s">
        <v>34</v>
      </c>
      <c r="AC56" s="14"/>
    </row>
    <row r="57" spans="4:29" ht="14.25" customHeight="1" thickBot="1">
      <c r="D57" s="551"/>
      <c r="E57" s="331" t="s">
        <v>99</v>
      </c>
      <c r="F57" s="345" t="s">
        <v>76</v>
      </c>
      <c r="G57" s="319">
        <f>T57-T57*DISCOUNT!$F$23</f>
        <v>41.77</v>
      </c>
      <c r="H57" s="329">
        <f>U57-U57*DISCOUNT!$F$23</f>
        <v>98.7</v>
      </c>
      <c r="I57" s="330">
        <f>V57-V57*DISCOUNT!$F$23</f>
        <v>176.86</v>
      </c>
      <c r="J57" s="553"/>
      <c r="K57" s="323" t="s">
        <v>109</v>
      </c>
      <c r="L57" s="307" t="s">
        <v>112</v>
      </c>
      <c r="M57" s="315" t="s">
        <v>34</v>
      </c>
      <c r="N57" s="324" t="s">
        <v>34</v>
      </c>
      <c r="O57" s="316" t="s">
        <v>34</v>
      </c>
      <c r="P57" s="14"/>
      <c r="Q57" s="495"/>
      <c r="R57" s="32" t="s">
        <v>99</v>
      </c>
      <c r="S57" s="28" t="s">
        <v>76</v>
      </c>
      <c r="T57" s="174">
        <v>41.77</v>
      </c>
      <c r="U57" s="174">
        <v>98.7</v>
      </c>
      <c r="V57" s="174">
        <v>176.86</v>
      </c>
      <c r="W57" s="537"/>
      <c r="X57" s="90" t="s">
        <v>109</v>
      </c>
      <c r="Y57" s="88" t="s">
        <v>112</v>
      </c>
      <c r="Z57" s="174" t="s">
        <v>34</v>
      </c>
      <c r="AA57" s="174" t="s">
        <v>34</v>
      </c>
      <c r="AB57" s="174" t="s">
        <v>34</v>
      </c>
      <c r="AC57" s="14"/>
    </row>
    <row r="58" spans="10:29" ht="14.25" customHeight="1" thickBot="1">
      <c r="J58" s="554"/>
      <c r="K58" s="347" t="s">
        <v>110</v>
      </c>
      <c r="L58" s="348" t="s">
        <v>114</v>
      </c>
      <c r="M58" s="319" t="s">
        <v>34</v>
      </c>
      <c r="N58" s="321" t="s">
        <v>34</v>
      </c>
      <c r="O58" s="330" t="s">
        <v>34</v>
      </c>
      <c r="P58" s="14"/>
      <c r="Q58" s="32"/>
      <c r="R58" s="32"/>
      <c r="S58" s="28"/>
      <c r="T58" s="29"/>
      <c r="U58" s="29"/>
      <c r="V58" s="29"/>
      <c r="W58" s="537"/>
      <c r="X58" s="90" t="s">
        <v>110</v>
      </c>
      <c r="Y58" s="88" t="s">
        <v>114</v>
      </c>
      <c r="Z58" s="174" t="s">
        <v>34</v>
      </c>
      <c r="AA58" s="174" t="s">
        <v>34</v>
      </c>
      <c r="AB58" s="174" t="s">
        <v>34</v>
      </c>
      <c r="AC58" s="14"/>
    </row>
    <row r="59" spans="4:29" ht="14.25" customHeight="1">
      <c r="D59" s="32"/>
      <c r="E59" s="32"/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14"/>
      <c r="Q59" s="32"/>
      <c r="R59" s="32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14"/>
    </row>
    <row r="60" spans="4:29" ht="12.75">
      <c r="D60" s="1"/>
      <c r="E60" s="1"/>
      <c r="F60" s="1"/>
      <c r="G60" s="1"/>
      <c r="H60" s="1"/>
      <c r="I60" s="1"/>
      <c r="J60" s="1"/>
      <c r="K60" s="1"/>
      <c r="L60" s="11"/>
      <c r="M60" s="1"/>
      <c r="N60" s="1"/>
      <c r="O60" s="1"/>
      <c r="P60" s="14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4"/>
    </row>
    <row r="61" spans="4:29" ht="12.75">
      <c r="D61" s="1"/>
      <c r="E61" s="1"/>
      <c r="F61" s="1"/>
      <c r="G61" s="1"/>
      <c r="H61" s="1"/>
      <c r="I61" s="11"/>
      <c r="J61" s="1"/>
      <c r="K61" s="1"/>
      <c r="L61" s="1"/>
      <c r="M61" s="1"/>
      <c r="N61" s="1"/>
      <c r="O61" s="11"/>
      <c r="P61" s="14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4"/>
    </row>
    <row r="62" spans="16:29" ht="12.75"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6:29" ht="12.75"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6:29" ht="12.75"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6:29" ht="12.75"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</sheetData>
  <sheetProtection password="E5F8" sheet="1"/>
  <mergeCells count="62">
    <mergeCell ref="Z16:AA16"/>
    <mergeCell ref="Q4:AB4"/>
    <mergeCell ref="D5:O5"/>
    <mergeCell ref="Q5:AB5"/>
    <mergeCell ref="D6:O6"/>
    <mergeCell ref="Q6:AB6"/>
    <mergeCell ref="Q9:AB11"/>
    <mergeCell ref="D13:O13"/>
    <mergeCell ref="Q13:AB13"/>
    <mergeCell ref="G14:I14"/>
    <mergeCell ref="J14:L14"/>
    <mergeCell ref="D2:O4"/>
    <mergeCell ref="D7:O7"/>
    <mergeCell ref="Q7:AB7"/>
    <mergeCell ref="D17:E17"/>
    <mergeCell ref="J17:K17"/>
    <mergeCell ref="Q17:R17"/>
    <mergeCell ref="W17:X17"/>
    <mergeCell ref="D16:F16"/>
    <mergeCell ref="G16:H16"/>
    <mergeCell ref="J16:L16"/>
    <mergeCell ref="M16:N16"/>
    <mergeCell ref="Q16:S16"/>
    <mergeCell ref="T16:U16"/>
    <mergeCell ref="W29:W32"/>
    <mergeCell ref="J18:J23"/>
    <mergeCell ref="W18:W23"/>
    <mergeCell ref="W16:Y16"/>
    <mergeCell ref="D19:D20"/>
    <mergeCell ref="Q19:Q20"/>
    <mergeCell ref="D21:D23"/>
    <mergeCell ref="Q21:Q23"/>
    <mergeCell ref="Q37:Q41"/>
    <mergeCell ref="J38:J41"/>
    <mergeCell ref="W38:W41"/>
    <mergeCell ref="D24:D27"/>
    <mergeCell ref="J24:J28"/>
    <mergeCell ref="Q24:Q27"/>
    <mergeCell ref="W24:W28"/>
    <mergeCell ref="D28:D32"/>
    <mergeCell ref="Q28:Q32"/>
    <mergeCell ref="J29:J32"/>
    <mergeCell ref="J46:J49"/>
    <mergeCell ref="Q46:Q52"/>
    <mergeCell ref="W46:W49"/>
    <mergeCell ref="J50:J53"/>
    <mergeCell ref="W50:W53"/>
    <mergeCell ref="D33:D36"/>
    <mergeCell ref="J33:J37"/>
    <mergeCell ref="Q33:Q36"/>
    <mergeCell ref="W33:W37"/>
    <mergeCell ref="D37:D41"/>
    <mergeCell ref="D9:O11"/>
    <mergeCell ref="D53:D57"/>
    <mergeCell ref="Q53:Q57"/>
    <mergeCell ref="J54:J58"/>
    <mergeCell ref="W54:W58"/>
    <mergeCell ref="D42:D45"/>
    <mergeCell ref="J42:J45"/>
    <mergeCell ref="Q42:Q45"/>
    <mergeCell ref="W42:W45"/>
    <mergeCell ref="D46:D52"/>
  </mergeCells>
  <printOptions/>
  <pageMargins left="0.7" right="0.7" top="0.75" bottom="0.75" header="0.3" footer="0.3"/>
  <pageSetup fitToHeight="1" fitToWidth="1" horizontalDpi="600" verticalDpi="600" orientation="portrait" paperSize="9" scale="86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Geldbach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JamesLamb</dc:creator>
  <cp:keywords/>
  <dc:description/>
  <cp:lastModifiedBy>Sophie Allcott</cp:lastModifiedBy>
  <cp:lastPrinted>2016-10-31T13:44:32Z</cp:lastPrinted>
  <dcterms:created xsi:type="dcterms:W3CDTF">2009-08-04T12:52:51Z</dcterms:created>
  <dcterms:modified xsi:type="dcterms:W3CDTF">2023-03-28T10:45:55Z</dcterms:modified>
  <cp:category/>
  <cp:version/>
  <cp:contentType/>
  <cp:contentStatus/>
</cp:coreProperties>
</file>